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tps.sharepoint.com/sites/STK-plavani/Sdilene dokumenty/PLA_Zavody/PLA_231116_WPOCH_Szczecin/PLA_231116_WPOCH_Szczecin-Zavod/"/>
    </mc:Choice>
  </mc:AlternateContent>
  <xr:revisionPtr revIDLastSave="210" documentId="8_{EAB123C6-7314-4171-8E7E-874FDC4F4194}" xr6:coauthVersionLast="47" xr6:coauthVersionMax="47" xr10:uidLastSave="{D1C2ECE8-8FA3-432D-BF9A-F2C4FC63CD54}"/>
  <bookViews>
    <workbookView xWindow="-120" yWindow="-120" windowWidth="20730" windowHeight="11160" xr2:uid="{BEEE4D46-66F6-4C3C-85B4-D40F22962EE3}"/>
  </bookViews>
  <sheets>
    <sheet name="List1" sheetId="1" r:id="rId1"/>
  </sheets>
  <definedNames>
    <definedName name="_xlnm._FilterDatabase" localSheetId="0" hidden="1">List1!$A$3:$AB$58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1" l="1"/>
  <c r="U19" i="1"/>
  <c r="U20" i="1"/>
  <c r="U21" i="1"/>
  <c r="U22" i="1"/>
  <c r="AA18" i="1"/>
  <c r="AA19" i="1"/>
  <c r="AA20" i="1"/>
  <c r="AA21" i="1"/>
  <c r="AA22" i="1"/>
  <c r="AA17" i="1"/>
  <c r="U17" i="1"/>
  <c r="U38" i="1"/>
  <c r="U39" i="1"/>
  <c r="U40" i="1"/>
  <c r="U41" i="1"/>
  <c r="U42" i="1"/>
  <c r="U37" i="1"/>
  <c r="U47" i="1"/>
  <c r="U48" i="1"/>
  <c r="U49" i="1"/>
  <c r="U44" i="1"/>
  <c r="U45" i="1"/>
  <c r="U46" i="1"/>
  <c r="U43" i="1"/>
  <c r="U13" i="1"/>
  <c r="U14" i="1"/>
  <c r="U15" i="1"/>
  <c r="U12" i="1"/>
  <c r="H18" i="1"/>
  <c r="H5" i="1"/>
  <c r="I5" i="1" s="1"/>
  <c r="H6" i="1"/>
  <c r="H7" i="1"/>
  <c r="H8" i="1"/>
  <c r="H9" i="1"/>
  <c r="H10" i="1"/>
  <c r="I10" i="1" s="1"/>
  <c r="H11" i="1"/>
  <c r="H12" i="1"/>
  <c r="H13" i="1"/>
  <c r="H14" i="1"/>
  <c r="H15" i="1"/>
  <c r="H16" i="1"/>
  <c r="H17" i="1"/>
  <c r="H4" i="1"/>
  <c r="I6" i="1" l="1"/>
  <c r="I4" i="1"/>
  <c r="I7" i="1"/>
  <c r="T5" i="1"/>
  <c r="U5" i="1"/>
  <c r="V5" i="1"/>
  <c r="W5" i="1"/>
  <c r="X5" i="1"/>
  <c r="Y5" i="1"/>
  <c r="Z5" i="1"/>
  <c r="W4" i="1"/>
  <c r="X4" i="1"/>
  <c r="Y4" i="1"/>
  <c r="V19" i="1"/>
  <c r="W19" i="1"/>
  <c r="X19" i="1"/>
  <c r="Y19" i="1"/>
  <c r="Z19" i="1"/>
  <c r="U23" i="1"/>
  <c r="X23" i="1"/>
  <c r="Z23" i="1"/>
  <c r="W37" i="1"/>
  <c r="X37" i="1"/>
  <c r="Y37" i="1"/>
  <c r="Z37" i="1"/>
  <c r="W43" i="1"/>
  <c r="X43" i="1"/>
  <c r="Y43" i="1"/>
  <c r="Z43" i="1"/>
  <c r="W12" i="1"/>
  <c r="X12" i="1"/>
  <c r="Y12" i="1"/>
  <c r="Z12" i="1"/>
  <c r="V17" i="1"/>
  <c r="W17" i="1"/>
  <c r="X17" i="1"/>
  <c r="Y17" i="1"/>
  <c r="Z17" i="1"/>
  <c r="U25" i="1"/>
  <c r="X25" i="1"/>
  <c r="Z25" i="1"/>
  <c r="U29" i="1"/>
  <c r="V29" i="1"/>
  <c r="W29" i="1"/>
  <c r="X29" i="1"/>
  <c r="Y29" i="1"/>
  <c r="Z29" i="1"/>
  <c r="W38" i="1"/>
  <c r="X38" i="1"/>
  <c r="Y38" i="1"/>
  <c r="Z38" i="1"/>
  <c r="W44" i="1"/>
  <c r="X44" i="1"/>
  <c r="Y44" i="1"/>
  <c r="Z44" i="1"/>
  <c r="X52" i="1"/>
  <c r="Y52" i="1"/>
  <c r="Z52" i="1"/>
  <c r="X27" i="1"/>
  <c r="Y27" i="1"/>
  <c r="Z27" i="1"/>
  <c r="W45" i="1"/>
  <c r="X45" i="1"/>
  <c r="Y45" i="1"/>
  <c r="Z45" i="1"/>
  <c r="U8" i="1"/>
  <c r="V8" i="1"/>
  <c r="W8" i="1"/>
  <c r="X8" i="1"/>
  <c r="Y8" i="1"/>
  <c r="Z8" i="1"/>
  <c r="W13" i="1"/>
  <c r="X13" i="1"/>
  <c r="Y13" i="1"/>
  <c r="Z13" i="1"/>
  <c r="U32" i="1"/>
  <c r="V32" i="1"/>
  <c r="W32" i="1"/>
  <c r="X32" i="1"/>
  <c r="Y32" i="1"/>
  <c r="Z32" i="1"/>
  <c r="W40" i="1"/>
  <c r="X40" i="1"/>
  <c r="Y40" i="1"/>
  <c r="Z40" i="1"/>
  <c r="W47" i="1"/>
  <c r="X47" i="1"/>
  <c r="Y47" i="1"/>
  <c r="Z47" i="1"/>
  <c r="X54" i="1"/>
  <c r="Y54" i="1"/>
  <c r="Z54" i="1"/>
  <c r="U9" i="1"/>
  <c r="V9" i="1"/>
  <c r="W9" i="1"/>
  <c r="X9" i="1"/>
  <c r="Y9" i="1"/>
  <c r="Z9" i="1"/>
  <c r="V20" i="1"/>
  <c r="W20" i="1"/>
  <c r="X20" i="1"/>
  <c r="Y20" i="1"/>
  <c r="Z20" i="1"/>
  <c r="U31" i="1"/>
  <c r="V31" i="1"/>
  <c r="W31" i="1"/>
  <c r="X31" i="1"/>
  <c r="Y31" i="1"/>
  <c r="Z31" i="1"/>
  <c r="W48" i="1"/>
  <c r="X48" i="1"/>
  <c r="Y48" i="1"/>
  <c r="Z48" i="1"/>
  <c r="X55" i="1"/>
  <c r="Y55" i="1"/>
  <c r="Z55" i="1"/>
  <c r="W14" i="1"/>
  <c r="X14" i="1"/>
  <c r="Y14" i="1"/>
  <c r="Z14" i="1"/>
  <c r="V21" i="1"/>
  <c r="W21" i="1"/>
  <c r="X21" i="1"/>
  <c r="Y21" i="1"/>
  <c r="Z21" i="1"/>
  <c r="U26" i="1"/>
  <c r="X26" i="1"/>
  <c r="Z26" i="1"/>
  <c r="U33" i="1"/>
  <c r="V33" i="1"/>
  <c r="W33" i="1"/>
  <c r="X33" i="1"/>
  <c r="Y33" i="1"/>
  <c r="Z33" i="1"/>
  <c r="W42" i="1"/>
  <c r="X42" i="1"/>
  <c r="Y42" i="1"/>
  <c r="Z42" i="1"/>
  <c r="X56" i="1"/>
  <c r="Y56" i="1"/>
  <c r="Z56" i="1"/>
  <c r="U6" i="1"/>
  <c r="V6" i="1"/>
  <c r="W6" i="1"/>
  <c r="X6" i="1"/>
  <c r="Y6" i="1"/>
  <c r="Z6" i="1"/>
  <c r="V18" i="1"/>
  <c r="W18" i="1"/>
  <c r="X18" i="1"/>
  <c r="Y18" i="1"/>
  <c r="Z18" i="1"/>
  <c r="U30" i="1"/>
  <c r="V30" i="1"/>
  <c r="W30" i="1"/>
  <c r="X30" i="1"/>
  <c r="Y30" i="1"/>
  <c r="Z30" i="1"/>
  <c r="W39" i="1"/>
  <c r="X39" i="1"/>
  <c r="Y39" i="1"/>
  <c r="Z39" i="1"/>
  <c r="W46" i="1"/>
  <c r="X46" i="1"/>
  <c r="Y46" i="1"/>
  <c r="Z46" i="1"/>
  <c r="X53" i="1"/>
  <c r="Y53" i="1"/>
  <c r="Z53" i="1"/>
  <c r="U10" i="1"/>
  <c r="V10" i="1"/>
  <c r="W10" i="1"/>
  <c r="X10" i="1"/>
  <c r="Y10" i="1"/>
  <c r="Z10" i="1"/>
  <c r="U16" i="1"/>
  <c r="V16" i="1"/>
  <c r="W16" i="1"/>
  <c r="X16" i="1"/>
  <c r="Y16" i="1"/>
  <c r="Z16" i="1"/>
  <c r="X28" i="1"/>
  <c r="Y28" i="1"/>
  <c r="Z28" i="1"/>
  <c r="U51" i="1"/>
  <c r="V51" i="1"/>
  <c r="W51" i="1"/>
  <c r="X51" i="1"/>
  <c r="Y51" i="1"/>
  <c r="Z51" i="1"/>
  <c r="U11" i="1"/>
  <c r="V11" i="1"/>
  <c r="W11" i="1"/>
  <c r="X11" i="1"/>
  <c r="Y11" i="1"/>
  <c r="Z11" i="1"/>
  <c r="V22" i="1"/>
  <c r="W22" i="1"/>
  <c r="X22" i="1"/>
  <c r="Y22" i="1"/>
  <c r="Z22" i="1"/>
  <c r="U34" i="1"/>
  <c r="V34" i="1"/>
  <c r="W34" i="1"/>
  <c r="X34" i="1"/>
  <c r="Y34" i="1"/>
  <c r="Z34" i="1"/>
  <c r="W41" i="1"/>
  <c r="X41" i="1"/>
  <c r="Y41" i="1"/>
  <c r="Z41" i="1"/>
  <c r="U7" i="1"/>
  <c r="V7" i="1"/>
  <c r="W7" i="1"/>
  <c r="X7" i="1"/>
  <c r="Y7" i="1"/>
  <c r="Z7" i="1"/>
  <c r="U36" i="1"/>
  <c r="V36" i="1"/>
  <c r="W36" i="1"/>
  <c r="X36" i="1"/>
  <c r="Y36" i="1"/>
  <c r="Z36" i="1"/>
  <c r="U50" i="1"/>
  <c r="W50" i="1"/>
  <c r="X50" i="1"/>
  <c r="Y50" i="1"/>
  <c r="Z50" i="1"/>
  <c r="W15" i="1"/>
  <c r="X15" i="1"/>
  <c r="Y15" i="1"/>
  <c r="Z15" i="1"/>
  <c r="U24" i="1"/>
  <c r="X24" i="1"/>
  <c r="Z24" i="1"/>
  <c r="U35" i="1"/>
  <c r="V35" i="1"/>
  <c r="W35" i="1"/>
  <c r="X35" i="1"/>
  <c r="Y35" i="1"/>
  <c r="Z35" i="1"/>
  <c r="W49" i="1"/>
  <c r="X49" i="1"/>
  <c r="Y49" i="1"/>
  <c r="Z49" i="1"/>
  <c r="V4" i="1"/>
  <c r="Z4" i="1"/>
  <c r="T23" i="1"/>
  <c r="T25" i="1"/>
  <c r="T29" i="1"/>
  <c r="T8" i="1"/>
  <c r="T32" i="1"/>
  <c r="T9" i="1"/>
  <c r="T31" i="1"/>
  <c r="T26" i="1"/>
  <c r="T33" i="1"/>
  <c r="T6" i="1"/>
  <c r="T30" i="1"/>
  <c r="T10" i="1"/>
  <c r="T16" i="1"/>
  <c r="T51" i="1"/>
  <c r="T11" i="1"/>
  <c r="T34" i="1"/>
  <c r="T7" i="1"/>
  <c r="T36" i="1"/>
  <c r="T50" i="1"/>
  <c r="T24" i="1"/>
  <c r="T35" i="1"/>
  <c r="T4" i="1"/>
  <c r="U4" i="1"/>
  <c r="H19" i="1"/>
  <c r="I19" i="1" s="1"/>
  <c r="H23" i="1"/>
  <c r="I23" i="1" s="1"/>
  <c r="H37" i="1"/>
  <c r="I37" i="1" s="1"/>
  <c r="H43" i="1"/>
  <c r="I43" i="1" s="1"/>
  <c r="I12" i="1"/>
  <c r="I17" i="1"/>
  <c r="H25" i="1"/>
  <c r="I25" i="1" s="1"/>
  <c r="H29" i="1"/>
  <c r="I29" i="1" s="1"/>
  <c r="H38" i="1"/>
  <c r="I38" i="1" s="1"/>
  <c r="H44" i="1"/>
  <c r="I44" i="1" s="1"/>
  <c r="H52" i="1"/>
  <c r="I52" i="1" s="1"/>
  <c r="H27" i="1"/>
  <c r="I27" i="1" s="1"/>
  <c r="H45" i="1"/>
  <c r="I45" i="1" s="1"/>
  <c r="I8" i="1"/>
  <c r="I13" i="1"/>
  <c r="H32" i="1"/>
  <c r="I32" i="1" s="1"/>
  <c r="H40" i="1"/>
  <c r="I40" i="1" s="1"/>
  <c r="H47" i="1"/>
  <c r="I47" i="1" s="1"/>
  <c r="H54" i="1"/>
  <c r="I54" i="1" s="1"/>
  <c r="I9" i="1"/>
  <c r="H20" i="1"/>
  <c r="I20" i="1" s="1"/>
  <c r="H31" i="1"/>
  <c r="I31" i="1" s="1"/>
  <c r="H48" i="1"/>
  <c r="I48" i="1" s="1"/>
  <c r="H55" i="1"/>
  <c r="I55" i="1" s="1"/>
  <c r="I14" i="1"/>
  <c r="H21" i="1"/>
  <c r="I21" i="1" s="1"/>
  <c r="H26" i="1"/>
  <c r="I26" i="1" s="1"/>
  <c r="H33" i="1"/>
  <c r="I33" i="1" s="1"/>
  <c r="H42" i="1"/>
  <c r="I42" i="1" s="1"/>
  <c r="H56" i="1"/>
  <c r="I56" i="1" s="1"/>
  <c r="I18" i="1"/>
  <c r="H30" i="1"/>
  <c r="I30" i="1" s="1"/>
  <c r="H39" i="1"/>
  <c r="I39" i="1" s="1"/>
  <c r="H46" i="1"/>
  <c r="I46" i="1" s="1"/>
  <c r="H53" i="1"/>
  <c r="I53" i="1" s="1"/>
  <c r="I16" i="1"/>
  <c r="H28" i="1"/>
  <c r="I28" i="1" s="1"/>
  <c r="H51" i="1"/>
  <c r="I51" i="1" s="1"/>
  <c r="I11" i="1"/>
  <c r="H22" i="1"/>
  <c r="I22" i="1" s="1"/>
  <c r="H34" i="1"/>
  <c r="I34" i="1" s="1"/>
  <c r="H41" i="1"/>
  <c r="I41" i="1" s="1"/>
  <c r="H36" i="1"/>
  <c r="I36" i="1" s="1"/>
  <c r="H50" i="1"/>
  <c r="I50" i="1" s="1"/>
  <c r="I15" i="1"/>
  <c r="H24" i="1"/>
  <c r="I24" i="1" s="1"/>
  <c r="H35" i="1"/>
  <c r="I35" i="1" s="1"/>
  <c r="H49" i="1"/>
  <c r="I49" i="1" s="1"/>
</calcChain>
</file>

<file path=xl/sharedStrings.xml><?xml version="1.0" encoding="utf-8"?>
<sst xmlns="http://schemas.openxmlformats.org/spreadsheetml/2006/main" count="294" uniqueCount="113">
  <si>
    <t>Datum závodu</t>
  </si>
  <si>
    <t>Rozplavby/ finále/ přímá finále</t>
  </si>
  <si>
    <t>Jméno</t>
  </si>
  <si>
    <t>Klas. třída</t>
  </si>
  <si>
    <t>Disc.</t>
  </si>
  <si>
    <t>osobní rekord (OR)</t>
  </si>
  <si>
    <t>Výsledný čas</t>
  </si>
  <si>
    <t>OR 1=ano</t>
  </si>
  <si>
    <t>rozdíl</t>
  </si>
  <si>
    <t>mezičas 25</t>
  </si>
  <si>
    <t>mezičas 50</t>
  </si>
  <si>
    <t>mezičas 75</t>
  </si>
  <si>
    <t>mezičas 100</t>
  </si>
  <si>
    <t>mezičas 150</t>
  </si>
  <si>
    <t>mezičas 200</t>
  </si>
  <si>
    <t>mezičas 250</t>
  </si>
  <si>
    <t>mezičas 300</t>
  </si>
  <si>
    <t>mezičas 350</t>
  </si>
  <si>
    <t>Umístění</t>
  </si>
  <si>
    <t>1. 50m</t>
  </si>
  <si>
    <t>2. 50m</t>
  </si>
  <si>
    <t>3. 50m</t>
  </si>
  <si>
    <t>4. 50m</t>
  </si>
  <si>
    <t>5. 50m</t>
  </si>
  <si>
    <t>6. 50m</t>
  </si>
  <si>
    <t>7. 50m</t>
  </si>
  <si>
    <t>8. 50m</t>
  </si>
  <si>
    <t>poznámky</t>
  </si>
  <si>
    <t>Rozplavby</t>
  </si>
  <si>
    <t>S8</t>
  </si>
  <si>
    <t>S9</t>
  </si>
  <si>
    <t>S5</t>
  </si>
  <si>
    <t>SB9</t>
  </si>
  <si>
    <t>S10</t>
  </si>
  <si>
    <t>SM9</t>
  </si>
  <si>
    <t>SM10</t>
  </si>
  <si>
    <t>Winter Polish Open 2023, Štětín</t>
  </si>
  <si>
    <t>SB7</t>
  </si>
  <si>
    <t>SM8</t>
  </si>
  <si>
    <t>S4</t>
  </si>
  <si>
    <t>S11</t>
  </si>
  <si>
    <t>SB3</t>
  </si>
  <si>
    <t>Alexandra Borská</t>
  </si>
  <si>
    <t>Vendula Dušková</t>
  </si>
  <si>
    <t>Agáta Koupilová</t>
  </si>
  <si>
    <t>Matěj Staša</t>
  </si>
  <si>
    <t>Jakub Vaněk</t>
  </si>
  <si>
    <t>Jonáš Kešnar</t>
  </si>
  <si>
    <t>Eva Linhartová</t>
  </si>
  <si>
    <t>Arnošt Petráček</t>
  </si>
  <si>
    <t>David Kratochvíl</t>
  </si>
  <si>
    <t>Dominika Míčková</t>
  </si>
  <si>
    <t>Tadeáš Strašík</t>
  </si>
  <si>
    <t>50VZ</t>
  </si>
  <si>
    <t>400VZ</t>
  </si>
  <si>
    <t>4 x 100PZ mix 34b</t>
  </si>
  <si>
    <t>100Z</t>
  </si>
  <si>
    <t>100VZ</t>
  </si>
  <si>
    <t>100P</t>
  </si>
  <si>
    <t>100M</t>
  </si>
  <si>
    <t>200PZ</t>
  </si>
  <si>
    <t>200VZ</t>
  </si>
  <si>
    <t>50M</t>
  </si>
  <si>
    <t>50Z</t>
  </si>
  <si>
    <t>50P</t>
  </si>
  <si>
    <t>13./46</t>
  </si>
  <si>
    <t>5./46</t>
  </si>
  <si>
    <t>12./46</t>
  </si>
  <si>
    <t>40./46</t>
  </si>
  <si>
    <t>11./39</t>
  </si>
  <si>
    <t>5./39</t>
  </si>
  <si>
    <t>9./39</t>
  </si>
  <si>
    <t>4./70</t>
  </si>
  <si>
    <t>27./70</t>
  </si>
  <si>
    <t>26./70</t>
  </si>
  <si>
    <t>28./81</t>
  </si>
  <si>
    <t>33./81</t>
  </si>
  <si>
    <t>19./81</t>
  </si>
  <si>
    <t>2./81</t>
  </si>
  <si>
    <t>2./16</t>
  </si>
  <si>
    <t>2./13</t>
  </si>
  <si>
    <t>1./31</t>
  </si>
  <si>
    <t>3./31</t>
  </si>
  <si>
    <t>14./31</t>
  </si>
  <si>
    <t>1./7</t>
  </si>
  <si>
    <t>2./14</t>
  </si>
  <si>
    <t>8./14</t>
  </si>
  <si>
    <t>5./14</t>
  </si>
  <si>
    <t>12./19</t>
  </si>
  <si>
    <t>5./19</t>
  </si>
  <si>
    <t>1./19</t>
  </si>
  <si>
    <t>1./1</t>
  </si>
  <si>
    <t>2./9</t>
  </si>
  <si>
    <t>4./11</t>
  </si>
  <si>
    <t>5./10</t>
  </si>
  <si>
    <t>7./10</t>
  </si>
  <si>
    <t>3./19</t>
  </si>
  <si>
    <t>4./19</t>
  </si>
  <si>
    <t>15./19</t>
  </si>
  <si>
    <t>14./19</t>
  </si>
  <si>
    <t>3./6</t>
  </si>
  <si>
    <t>2./35</t>
  </si>
  <si>
    <t>5./35</t>
  </si>
  <si>
    <t>15./35</t>
  </si>
  <si>
    <t>2./52</t>
  </si>
  <si>
    <t>3./52</t>
  </si>
  <si>
    <t>19./52</t>
  </si>
  <si>
    <t>4./39</t>
  </si>
  <si>
    <t>3./20</t>
  </si>
  <si>
    <t>8./20</t>
  </si>
  <si>
    <t>9./30</t>
  </si>
  <si>
    <t>21./30</t>
  </si>
  <si>
    <t>1./30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</si>
</sst>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mm:ss.00"/>
  </numFmts>
  <fonts count="13" x14ac:knownFonts="1">
    <font>
      <sz val="12"/>
      <color theme="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1"/>
      <color rgb="FF000000"/>
      <name val="Calibri Light"/>
      <family val="2"/>
      <charset val="238"/>
      <scheme val="major"/>
    </font>
    <font>
      <sz val="11"/>
      <name val="Calibri Light"/>
      <family val="2"/>
      <charset val="238"/>
      <scheme val="major"/>
    </font>
    <font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2" fillId="0" borderId="0" applyFont="0" applyFill="0" applyBorder="0" applyAlignment="0" applyProtection="0"/>
  </cellStyleXfs>
  <cellXfs count="119">
    <xf numFmtId="0" fontId="0" fillId="0" borderId="0" xfId="0"/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14" fontId="6" fillId="2" borderId="8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left" vertical="center"/>
    </xf>
    <xf numFmtId="14" fontId="6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left" vertical="center"/>
    </xf>
    <xf numFmtId="49" fontId="6" fillId="0" borderId="12" xfId="0" applyNumberFormat="1" applyFont="1" applyBorder="1" applyAlignment="1">
      <alignment horizontal="center" vertical="center"/>
    </xf>
    <xf numFmtId="164" fontId="10" fillId="2" borderId="9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  <protection locked="0" hidden="1"/>
    </xf>
    <xf numFmtId="0" fontId="6" fillId="2" borderId="9" xfId="0" applyFont="1" applyFill="1" applyBorder="1" applyAlignment="1" applyProtection="1">
      <alignment horizontal="center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locked="0" hidden="1"/>
    </xf>
    <xf numFmtId="0" fontId="3" fillId="3" borderId="9" xfId="0" applyFont="1" applyFill="1" applyBorder="1" applyAlignment="1" applyProtection="1">
      <alignment horizontal="center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49" fontId="6" fillId="2" borderId="9" xfId="0" applyNumberFormat="1" applyFont="1" applyFill="1" applyBorder="1"/>
    <xf numFmtId="49" fontId="6" fillId="2" borderId="9" xfId="0" applyNumberFormat="1" applyFont="1" applyFill="1" applyBorder="1" applyAlignment="1">
      <alignment horizontal="left"/>
    </xf>
    <xf numFmtId="0" fontId="6" fillId="0" borderId="9" xfId="0" applyFont="1" applyBorder="1"/>
    <xf numFmtId="49" fontId="6" fillId="0" borderId="9" xfId="0" applyNumberFormat="1" applyFont="1" applyBorder="1"/>
    <xf numFmtId="49" fontId="6" fillId="2" borderId="6" xfId="0" applyNumberFormat="1" applyFont="1" applyFill="1" applyBorder="1"/>
    <xf numFmtId="49" fontId="6" fillId="2" borderId="6" xfId="0" applyNumberFormat="1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2" xfId="0" applyNumberFormat="1" applyFont="1" applyBorder="1"/>
    <xf numFmtId="164" fontId="6" fillId="2" borderId="12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49" fontId="6" fillId="0" borderId="6" xfId="0" applyNumberFormat="1" applyFont="1" applyBorder="1"/>
    <xf numFmtId="0" fontId="6" fillId="0" borderId="6" xfId="0" applyFont="1" applyBorder="1" applyAlignment="1" applyProtection="1">
      <alignment horizontal="center" vertical="center"/>
      <protection locked="0" hidden="1"/>
    </xf>
    <xf numFmtId="164" fontId="6" fillId="2" borderId="6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/>
    </xf>
    <xf numFmtId="164" fontId="6" fillId="2" borderId="9" xfId="0" applyNumberFormat="1" applyFont="1" applyFill="1" applyBorder="1" applyAlignment="1">
      <alignment horizontal="center"/>
    </xf>
    <xf numFmtId="164" fontId="6" fillId="2" borderId="12" xfId="0" applyNumberFormat="1" applyFont="1" applyFill="1" applyBorder="1" applyAlignment="1">
      <alignment horizontal="center"/>
    </xf>
    <xf numFmtId="164" fontId="6" fillId="2" borderId="9" xfId="1" applyNumberFormat="1" applyFont="1" applyFill="1" applyBorder="1" applyAlignment="1">
      <alignment horizontal="center"/>
    </xf>
    <xf numFmtId="164" fontId="9" fillId="4" borderId="6" xfId="0" applyNumberFormat="1" applyFont="1" applyFill="1" applyBorder="1" applyAlignment="1" applyProtection="1">
      <alignment horizontal="center" vertical="center"/>
      <protection locked="0" hidden="1"/>
    </xf>
    <xf numFmtId="164" fontId="9" fillId="4" borderId="9" xfId="0" applyNumberFormat="1" applyFont="1" applyFill="1" applyBorder="1" applyAlignment="1" applyProtection="1">
      <alignment horizontal="center" vertical="center"/>
      <protection locked="0" hidden="1"/>
    </xf>
    <xf numFmtId="164" fontId="9" fillId="4" borderId="12" xfId="0" applyNumberFormat="1" applyFont="1" applyFill="1" applyBorder="1" applyAlignment="1" applyProtection="1">
      <alignment horizontal="center" vertical="center"/>
      <protection locked="0" hidden="1"/>
    </xf>
    <xf numFmtId="0" fontId="3" fillId="5" borderId="9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 applyProtection="1">
      <alignment horizontal="center" vertical="center"/>
      <protection locked="0" hidden="1"/>
    </xf>
    <xf numFmtId="164" fontId="3" fillId="4" borderId="6" xfId="0" applyNumberFormat="1" applyFont="1" applyFill="1" applyBorder="1" applyAlignment="1" applyProtection="1">
      <alignment horizontal="center" vertical="center"/>
      <protection locked="0" hidden="1"/>
    </xf>
    <xf numFmtId="49" fontId="6" fillId="0" borderId="14" xfId="0" applyNumberFormat="1" applyFont="1" applyBorder="1"/>
    <xf numFmtId="49" fontId="6" fillId="0" borderId="14" xfId="0" applyNumberFormat="1" applyFont="1" applyBorder="1" applyAlignment="1">
      <alignment horizontal="center" vertical="center"/>
    </xf>
    <xf numFmtId="49" fontId="6" fillId="2" borderId="14" xfId="0" applyNumberFormat="1" applyFont="1" applyFill="1" applyBorder="1" applyAlignment="1">
      <alignment horizontal="left"/>
    </xf>
    <xf numFmtId="164" fontId="6" fillId="2" borderId="14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164" fontId="3" fillId="2" borderId="14" xfId="0" applyNumberFormat="1" applyFont="1" applyFill="1" applyBorder="1" applyAlignment="1">
      <alignment horizontal="center" vertical="center"/>
    </xf>
    <xf numFmtId="164" fontId="9" fillId="4" borderId="14" xfId="0" applyNumberFormat="1" applyFont="1" applyFill="1" applyBorder="1" applyAlignment="1" applyProtection="1">
      <alignment horizontal="center" vertical="center"/>
      <protection locked="0" hidden="1"/>
    </xf>
    <xf numFmtId="164" fontId="3" fillId="4" borderId="14" xfId="0" applyNumberFormat="1" applyFont="1" applyFill="1" applyBorder="1" applyAlignment="1" applyProtection="1">
      <alignment horizontal="center" vertical="center"/>
      <protection locked="0" hidden="1"/>
    </xf>
    <xf numFmtId="49" fontId="6" fillId="2" borderId="14" xfId="0" applyNumberFormat="1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4" fontId="6" fillId="2" borderId="16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  <xf numFmtId="0" fontId="6" fillId="0" borderId="14" xfId="0" applyFont="1" applyBorder="1"/>
    <xf numFmtId="0" fontId="3" fillId="5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9" fillId="4" borderId="6" xfId="0" applyNumberFormat="1" applyFont="1" applyFill="1" applyBorder="1" applyAlignment="1" applyProtection="1">
      <alignment horizontal="center"/>
      <protection locked="0" hidden="1"/>
    </xf>
    <xf numFmtId="164" fontId="6" fillId="0" borderId="6" xfId="0" applyNumberFormat="1" applyFont="1" applyBorder="1" applyAlignment="1">
      <alignment horizontal="center"/>
    </xf>
    <xf numFmtId="164" fontId="9" fillId="4" borderId="9" xfId="0" applyNumberFormat="1" applyFont="1" applyFill="1" applyBorder="1" applyAlignment="1" applyProtection="1">
      <alignment horizontal="center"/>
      <protection locked="0" hidden="1"/>
    </xf>
    <xf numFmtId="164" fontId="9" fillId="3" borderId="9" xfId="0" applyNumberFormat="1" applyFont="1" applyFill="1" applyBorder="1" applyAlignment="1" applyProtection="1">
      <alignment horizontal="center"/>
      <protection locked="0" hidden="1"/>
    </xf>
    <xf numFmtId="164" fontId="6" fillId="0" borderId="9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3" fillId="4" borderId="9" xfId="0" applyNumberFormat="1" applyFont="1" applyFill="1" applyBorder="1" applyAlignment="1" applyProtection="1">
      <alignment horizontal="center"/>
      <protection locked="0" hidden="1"/>
    </xf>
    <xf numFmtId="164" fontId="3" fillId="3" borderId="9" xfId="0" applyNumberFormat="1" applyFont="1" applyFill="1" applyBorder="1" applyAlignment="1" applyProtection="1">
      <alignment horizontal="center"/>
      <protection locked="0" hidden="1"/>
    </xf>
    <xf numFmtId="164" fontId="3" fillId="4" borderId="14" xfId="0" applyNumberFormat="1" applyFont="1" applyFill="1" applyBorder="1" applyAlignment="1" applyProtection="1">
      <alignment horizontal="center"/>
      <protection locked="0" hidden="1"/>
    </xf>
    <xf numFmtId="164" fontId="3" fillId="3" borderId="14" xfId="0" applyNumberFormat="1" applyFont="1" applyFill="1" applyBorder="1" applyAlignment="1" applyProtection="1">
      <alignment horizontal="center"/>
      <protection locked="0" hidden="1"/>
    </xf>
    <xf numFmtId="164" fontId="6" fillId="0" borderId="14" xfId="0" applyNumberFormat="1" applyFont="1" applyBorder="1" applyAlignment="1">
      <alignment horizontal="center"/>
    </xf>
    <xf numFmtId="164" fontId="3" fillId="4" borderId="6" xfId="0" applyNumberFormat="1" applyFont="1" applyFill="1" applyBorder="1" applyAlignment="1" applyProtection="1">
      <alignment horizontal="center"/>
      <protection locked="0" hidden="1"/>
    </xf>
    <xf numFmtId="164" fontId="3" fillId="3" borderId="6" xfId="0" applyNumberFormat="1" applyFont="1" applyFill="1" applyBorder="1" applyAlignment="1" applyProtection="1">
      <alignment horizontal="center"/>
      <protection locked="0" hidden="1"/>
    </xf>
    <xf numFmtId="164" fontId="3" fillId="2" borderId="9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 applyProtection="1">
      <alignment horizontal="center"/>
      <protection locked="0" hidden="1"/>
    </xf>
    <xf numFmtId="164" fontId="3" fillId="4" borderId="12" xfId="0" applyNumberFormat="1" applyFont="1" applyFill="1" applyBorder="1" applyAlignment="1" applyProtection="1">
      <alignment horizontal="center"/>
      <protection locked="0" hidden="1"/>
    </xf>
    <xf numFmtId="164" fontId="3" fillId="3" borderId="12" xfId="0" applyNumberFormat="1" applyFont="1" applyFill="1" applyBorder="1" applyAlignment="1" applyProtection="1">
      <alignment horizontal="center"/>
      <protection locked="0" hidden="1"/>
    </xf>
    <xf numFmtId="164" fontId="6" fillId="0" borderId="12" xfId="0" applyNumberFormat="1" applyFont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EB4D3-D8B8-4D6F-B140-D5F22BA7D20A}">
  <dimension ref="A1:AB56"/>
  <sheetViews>
    <sheetView tabSelected="1" zoomScale="50" zoomScaleNormal="50" workbookViewId="0">
      <selection activeCell="O14" sqref="O14"/>
    </sheetView>
  </sheetViews>
  <sheetFormatPr defaultColWidth="11" defaultRowHeight="15.75" x14ac:dyDescent="0.25"/>
  <cols>
    <col min="3" max="3" width="20.125" customWidth="1"/>
    <col min="5" max="5" width="16.625" bestFit="1" customWidth="1"/>
    <col min="9" max="9" width="11.75" bestFit="1" customWidth="1"/>
    <col min="19" max="19" width="18.125" customWidth="1"/>
    <col min="20" max="20" width="12.125" bestFit="1" customWidth="1"/>
  </cols>
  <sheetData>
    <row r="1" spans="1:28" ht="26.25" x14ac:dyDescent="0.25">
      <c r="A1" s="100" t="s">
        <v>36</v>
      </c>
      <c r="B1" s="100"/>
      <c r="C1" s="100"/>
      <c r="D1" s="100"/>
      <c r="E1" s="100"/>
      <c r="F1" s="100"/>
      <c r="G1" s="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2"/>
      <c r="U1" s="2"/>
      <c r="V1" s="2"/>
      <c r="W1" s="2"/>
      <c r="X1" s="2"/>
      <c r="Y1" s="2"/>
      <c r="Z1" s="2"/>
      <c r="AA1" s="2"/>
      <c r="AB1" s="2"/>
    </row>
    <row r="2" spans="1:28" ht="16.5" thickBot="1" x14ac:dyDescent="0.3">
      <c r="A2" s="4"/>
      <c r="B2" s="5"/>
      <c r="C2" s="2"/>
      <c r="D2" s="2"/>
      <c r="E2" s="2"/>
      <c r="F2" s="6"/>
      <c r="G2" s="7"/>
      <c r="H2" s="8"/>
      <c r="I2" s="8"/>
      <c r="J2" s="9"/>
      <c r="K2" s="9"/>
      <c r="L2" s="9"/>
      <c r="M2" s="9"/>
      <c r="N2" s="9"/>
      <c r="O2" s="9"/>
      <c r="P2" s="9"/>
      <c r="Q2" s="9"/>
      <c r="R2" s="9"/>
      <c r="S2" s="5"/>
      <c r="T2" s="8"/>
      <c r="U2" s="10"/>
      <c r="V2" s="2"/>
      <c r="W2" s="2"/>
      <c r="X2" s="2"/>
      <c r="Y2" s="2"/>
      <c r="Z2" s="2"/>
      <c r="AA2" s="2"/>
      <c r="AB2" s="2"/>
    </row>
    <row r="3" spans="1:28" ht="39" thickBot="1" x14ac:dyDescent="0.3">
      <c r="A3" s="11" t="s">
        <v>0</v>
      </c>
      <c r="B3" s="12" t="s">
        <v>1</v>
      </c>
      <c r="C3" s="13" t="s">
        <v>2</v>
      </c>
      <c r="D3" s="14" t="s">
        <v>3</v>
      </c>
      <c r="E3" s="15" t="s">
        <v>4</v>
      </c>
      <c r="F3" s="16" t="s">
        <v>5</v>
      </c>
      <c r="G3" s="17" t="s">
        <v>6</v>
      </c>
      <c r="H3" s="18" t="s">
        <v>7</v>
      </c>
      <c r="I3" s="15" t="s">
        <v>8</v>
      </c>
      <c r="J3" s="19" t="s">
        <v>9</v>
      </c>
      <c r="K3" s="19" t="s">
        <v>10</v>
      </c>
      <c r="L3" s="19" t="s">
        <v>11</v>
      </c>
      <c r="M3" s="19" t="s">
        <v>12</v>
      </c>
      <c r="N3" s="19" t="s">
        <v>13</v>
      </c>
      <c r="O3" s="19" t="s">
        <v>14</v>
      </c>
      <c r="P3" s="19" t="s">
        <v>15</v>
      </c>
      <c r="Q3" s="19" t="s">
        <v>16</v>
      </c>
      <c r="R3" s="19" t="s">
        <v>17</v>
      </c>
      <c r="S3" s="18" t="s">
        <v>18</v>
      </c>
      <c r="T3" s="20" t="s">
        <v>19</v>
      </c>
      <c r="U3" s="20" t="s">
        <v>20</v>
      </c>
      <c r="V3" s="20" t="s">
        <v>21</v>
      </c>
      <c r="W3" s="20" t="s">
        <v>22</v>
      </c>
      <c r="X3" s="20" t="s">
        <v>23</v>
      </c>
      <c r="Y3" s="20" t="s">
        <v>24</v>
      </c>
      <c r="Z3" s="20" t="s">
        <v>25</v>
      </c>
      <c r="AA3" s="20" t="s">
        <v>26</v>
      </c>
      <c r="AB3" s="21" t="s">
        <v>27</v>
      </c>
    </row>
    <row r="4" spans="1:28" x14ac:dyDescent="0.25">
      <c r="A4" s="22">
        <v>45247</v>
      </c>
      <c r="B4" s="23" t="s">
        <v>28</v>
      </c>
      <c r="C4" s="50" t="s">
        <v>42</v>
      </c>
      <c r="D4" s="41" t="s">
        <v>29</v>
      </c>
      <c r="E4" s="51" t="s">
        <v>53</v>
      </c>
      <c r="F4" s="70">
        <v>4.3946759259259264E-4</v>
      </c>
      <c r="G4" s="70">
        <v>4.2858796296296292E-4</v>
      </c>
      <c r="H4" s="79">
        <f>IF(G4&lt;F4,1,0)</f>
        <v>1</v>
      </c>
      <c r="I4" s="52">
        <f>IF(H4=1,F4-G4,G4-F4)</f>
        <v>1.0879629629629726E-5</v>
      </c>
      <c r="J4" s="74"/>
      <c r="K4" s="101"/>
      <c r="L4" s="101"/>
      <c r="M4" s="101"/>
      <c r="N4" s="101"/>
      <c r="O4" s="101"/>
      <c r="P4" s="101"/>
      <c r="Q4" s="102"/>
      <c r="R4" s="102"/>
      <c r="S4" s="24" t="s">
        <v>65</v>
      </c>
      <c r="T4" s="54">
        <f t="shared" ref="T4:U36" si="0">L4-K4</f>
        <v>0</v>
      </c>
      <c r="U4" s="54">
        <f t="shared" si="0"/>
        <v>0</v>
      </c>
      <c r="V4" s="54">
        <f t="shared" ref="V4" si="1">N4-M4</f>
        <v>0</v>
      </c>
      <c r="W4" s="54">
        <f t="shared" ref="W4" si="2">O4-N4</f>
        <v>0</v>
      </c>
      <c r="X4" s="54">
        <f t="shared" ref="X4" si="3">P4-O4</f>
        <v>0</v>
      </c>
      <c r="Y4" s="54">
        <f t="shared" ref="Y4" si="4">Q4-P4</f>
        <v>0</v>
      </c>
      <c r="Z4" s="54">
        <f t="shared" ref="Z4" si="5">R4-Q4</f>
        <v>0</v>
      </c>
      <c r="AA4" s="54">
        <v>0</v>
      </c>
      <c r="AB4" s="55"/>
    </row>
    <row r="5" spans="1:28" x14ac:dyDescent="0.25">
      <c r="A5" s="25">
        <v>45247</v>
      </c>
      <c r="B5" s="26" t="s">
        <v>28</v>
      </c>
      <c r="C5" s="49" t="s">
        <v>44</v>
      </c>
      <c r="D5" s="43" t="s">
        <v>31</v>
      </c>
      <c r="E5" s="47" t="s">
        <v>53</v>
      </c>
      <c r="F5" s="73">
        <v>4.732638888888889E-4</v>
      </c>
      <c r="G5" s="71">
        <v>4.8182870370370377E-4</v>
      </c>
      <c r="H5" s="29">
        <f>IF(G5&lt;F5,1,0)</f>
        <v>0</v>
      </c>
      <c r="I5" s="30">
        <f>IF(H5=1,F5-G5,G5-F5)</f>
        <v>8.5648148148148714E-6</v>
      </c>
      <c r="J5" s="75"/>
      <c r="K5" s="103"/>
      <c r="L5" s="104"/>
      <c r="M5" s="103"/>
      <c r="N5" s="103"/>
      <c r="O5" s="103"/>
      <c r="P5" s="104"/>
      <c r="Q5" s="105"/>
      <c r="R5" s="105"/>
      <c r="S5" s="31" t="s">
        <v>66</v>
      </c>
      <c r="T5" s="33">
        <f t="shared" ref="T5:T36" si="6">L5-K5</f>
        <v>0</v>
      </c>
      <c r="U5" s="33">
        <f t="shared" si="0"/>
        <v>0</v>
      </c>
      <c r="V5" s="33">
        <f t="shared" ref="V5:V36" si="7">N5-M5</f>
        <v>0</v>
      </c>
      <c r="W5" s="33">
        <f t="shared" ref="W5:W42" si="8">O5-N5</f>
        <v>0</v>
      </c>
      <c r="X5" s="33">
        <f t="shared" ref="X5:X42" si="9">P5-O5</f>
        <v>0</v>
      </c>
      <c r="Y5" s="33">
        <f t="shared" ref="Y5:Y42" si="10">Q5-P5</f>
        <v>0</v>
      </c>
      <c r="Z5" s="33">
        <f t="shared" ref="Z5:Z42" si="11">R5-Q5</f>
        <v>0</v>
      </c>
      <c r="AA5" s="33">
        <v>4.1666666666666699E-2</v>
      </c>
      <c r="AB5" s="56"/>
    </row>
    <row r="6" spans="1:28" x14ac:dyDescent="0.25">
      <c r="A6" s="25">
        <v>45247</v>
      </c>
      <c r="B6" s="26" t="s">
        <v>28</v>
      </c>
      <c r="C6" s="49" t="s">
        <v>48</v>
      </c>
      <c r="D6" s="31" t="s">
        <v>33</v>
      </c>
      <c r="E6" s="47" t="s">
        <v>53</v>
      </c>
      <c r="F6" s="28">
        <v>3.8657407407407407E-4</v>
      </c>
      <c r="G6" s="71">
        <v>3.8773148148148152E-4</v>
      </c>
      <c r="H6" s="29">
        <f t="shared" ref="H6:H8" si="12">IF(G6&lt;F6,1,0)</f>
        <v>0</v>
      </c>
      <c r="I6" s="30">
        <f>IF(H6=1,F6-G6,G6-F6)</f>
        <v>1.1574074074074546E-6</v>
      </c>
      <c r="J6" s="75"/>
      <c r="K6" s="103"/>
      <c r="L6" s="103"/>
      <c r="M6" s="103"/>
      <c r="N6" s="103"/>
      <c r="O6" s="106"/>
      <c r="P6" s="106"/>
      <c r="Q6" s="105"/>
      <c r="R6" s="105"/>
      <c r="S6" s="27" t="s">
        <v>67</v>
      </c>
      <c r="T6" s="33">
        <f t="shared" si="6"/>
        <v>0</v>
      </c>
      <c r="U6" s="33">
        <f t="shared" si="0"/>
        <v>0</v>
      </c>
      <c r="V6" s="33">
        <f t="shared" si="7"/>
        <v>0</v>
      </c>
      <c r="W6" s="33">
        <f t="shared" si="8"/>
        <v>0</v>
      </c>
      <c r="X6" s="33">
        <f t="shared" si="9"/>
        <v>0</v>
      </c>
      <c r="Y6" s="33">
        <f t="shared" si="10"/>
        <v>0</v>
      </c>
      <c r="Z6" s="33">
        <f t="shared" si="11"/>
        <v>0</v>
      </c>
      <c r="AA6" s="33">
        <v>8.3333333333333301E-2</v>
      </c>
      <c r="AB6" s="56"/>
    </row>
    <row r="7" spans="1:28" x14ac:dyDescent="0.25">
      <c r="A7" s="25">
        <v>45247</v>
      </c>
      <c r="B7" s="26" t="s">
        <v>28</v>
      </c>
      <c r="C7" s="49" t="s">
        <v>51</v>
      </c>
      <c r="D7" s="44" t="s">
        <v>39</v>
      </c>
      <c r="E7" s="47" t="s">
        <v>53</v>
      </c>
      <c r="F7" s="71">
        <v>8.336805555555555E-4</v>
      </c>
      <c r="G7" s="71">
        <v>7.8645833333333335E-4</v>
      </c>
      <c r="H7" s="77">
        <f t="shared" si="12"/>
        <v>1</v>
      </c>
      <c r="I7" s="30">
        <f t="shared" ref="I7" si="13">IF(H7=1,F7-G7,G7-F7)</f>
        <v>4.7222222222222153E-5</v>
      </c>
      <c r="J7" s="75"/>
      <c r="K7" s="107"/>
      <c r="L7" s="108"/>
      <c r="M7" s="107"/>
      <c r="N7" s="107"/>
      <c r="O7" s="108"/>
      <c r="P7" s="108"/>
      <c r="Q7" s="105"/>
      <c r="R7" s="105"/>
      <c r="S7" s="31" t="s">
        <v>68</v>
      </c>
      <c r="T7" s="33">
        <f t="shared" si="6"/>
        <v>0</v>
      </c>
      <c r="U7" s="33">
        <f t="shared" si="0"/>
        <v>0</v>
      </c>
      <c r="V7" s="33">
        <f t="shared" si="7"/>
        <v>0</v>
      </c>
      <c r="W7" s="33">
        <f t="shared" si="8"/>
        <v>0</v>
      </c>
      <c r="X7" s="33">
        <f t="shared" si="9"/>
        <v>0</v>
      </c>
      <c r="Y7" s="33">
        <f t="shared" si="10"/>
        <v>0</v>
      </c>
      <c r="Z7" s="33">
        <f t="shared" si="11"/>
        <v>0</v>
      </c>
      <c r="AA7" s="33">
        <v>0.125</v>
      </c>
      <c r="AB7" s="56"/>
    </row>
    <row r="8" spans="1:28" x14ac:dyDescent="0.25">
      <c r="A8" s="25">
        <v>45247</v>
      </c>
      <c r="B8" s="26" t="s">
        <v>28</v>
      </c>
      <c r="C8" s="49" t="s">
        <v>45</v>
      </c>
      <c r="D8" s="43" t="s">
        <v>30</v>
      </c>
      <c r="E8" s="47" t="s">
        <v>53</v>
      </c>
      <c r="F8" s="71">
        <v>3.9166666666666668E-4</v>
      </c>
      <c r="G8" s="71">
        <v>3.7499999999999995E-4</v>
      </c>
      <c r="H8" s="77">
        <f t="shared" si="12"/>
        <v>1</v>
      </c>
      <c r="I8" s="30">
        <f t="shared" ref="I8:I42" si="14">IF(H8=1,F8-G8,G8-F8)</f>
        <v>1.6666666666666728E-5</v>
      </c>
      <c r="J8" s="75"/>
      <c r="K8" s="107"/>
      <c r="L8" s="108"/>
      <c r="M8" s="107"/>
      <c r="N8" s="107"/>
      <c r="O8" s="108"/>
      <c r="P8" s="108"/>
      <c r="Q8" s="105"/>
      <c r="R8" s="105"/>
      <c r="S8" s="34" t="s">
        <v>75</v>
      </c>
      <c r="T8" s="33">
        <f t="shared" si="6"/>
        <v>0</v>
      </c>
      <c r="U8" s="33">
        <f t="shared" si="0"/>
        <v>0</v>
      </c>
      <c r="V8" s="33">
        <f t="shared" si="7"/>
        <v>0</v>
      </c>
      <c r="W8" s="33">
        <f t="shared" si="8"/>
        <v>0</v>
      </c>
      <c r="X8" s="33">
        <f t="shared" si="9"/>
        <v>0</v>
      </c>
      <c r="Y8" s="33">
        <f t="shared" si="10"/>
        <v>0</v>
      </c>
      <c r="Z8" s="33">
        <f t="shared" si="11"/>
        <v>0</v>
      </c>
      <c r="AA8" s="33">
        <v>0.16666666666666699</v>
      </c>
      <c r="AB8" s="57"/>
    </row>
    <row r="9" spans="1:28" x14ac:dyDescent="0.25">
      <c r="A9" s="25">
        <v>45247</v>
      </c>
      <c r="B9" s="26" t="s">
        <v>28</v>
      </c>
      <c r="C9" s="49" t="s">
        <v>46</v>
      </c>
      <c r="D9" s="44" t="s">
        <v>33</v>
      </c>
      <c r="E9" s="47" t="s">
        <v>53</v>
      </c>
      <c r="F9" s="71">
        <v>3.692129629629629E-4</v>
      </c>
      <c r="G9" s="71">
        <v>3.6504629629629626E-4</v>
      </c>
      <c r="H9" s="77">
        <f t="shared" ref="H9:H11" si="15">IF(G9&lt;F9,1,0)</f>
        <v>1</v>
      </c>
      <c r="I9" s="30">
        <f t="shared" si="14"/>
        <v>4.1666666666666415E-6</v>
      </c>
      <c r="J9" s="75"/>
      <c r="K9" s="107"/>
      <c r="L9" s="108"/>
      <c r="M9" s="107"/>
      <c r="N9" s="107"/>
      <c r="O9" s="108"/>
      <c r="P9" s="108"/>
      <c r="Q9" s="105"/>
      <c r="R9" s="105"/>
      <c r="S9" s="31" t="s">
        <v>76</v>
      </c>
      <c r="T9" s="33">
        <f t="shared" si="6"/>
        <v>0</v>
      </c>
      <c r="U9" s="33">
        <f t="shared" si="0"/>
        <v>0</v>
      </c>
      <c r="V9" s="33">
        <f t="shared" si="7"/>
        <v>0</v>
      </c>
      <c r="W9" s="33">
        <f t="shared" si="8"/>
        <v>0</v>
      </c>
      <c r="X9" s="33">
        <f t="shared" si="9"/>
        <v>0</v>
      </c>
      <c r="Y9" s="33">
        <f t="shared" si="10"/>
        <v>0</v>
      </c>
      <c r="Z9" s="33">
        <f t="shared" si="11"/>
        <v>0</v>
      </c>
      <c r="AA9" s="33">
        <v>0.20833333333333301</v>
      </c>
      <c r="AB9" s="56"/>
    </row>
    <row r="10" spans="1:28" x14ac:dyDescent="0.25">
      <c r="A10" s="25">
        <v>45247</v>
      </c>
      <c r="B10" s="26" t="s">
        <v>28</v>
      </c>
      <c r="C10" s="49" t="s">
        <v>49</v>
      </c>
      <c r="D10" s="31" t="s">
        <v>39</v>
      </c>
      <c r="E10" s="47" t="s">
        <v>53</v>
      </c>
      <c r="F10" s="28">
        <v>5.1435185185185178E-4</v>
      </c>
      <c r="G10" s="71">
        <v>5.2372685185185183E-4</v>
      </c>
      <c r="H10" s="29">
        <f t="shared" si="15"/>
        <v>0</v>
      </c>
      <c r="I10" s="30">
        <f>IF(H10=1,F10-G10,G10-F10)</f>
        <v>9.3750000000000517E-6</v>
      </c>
      <c r="J10" s="75"/>
      <c r="K10" s="107"/>
      <c r="L10" s="105"/>
      <c r="M10" s="107"/>
      <c r="N10" s="107"/>
      <c r="O10" s="105"/>
      <c r="P10" s="105"/>
      <c r="Q10" s="105"/>
      <c r="R10" s="105"/>
      <c r="S10" s="31" t="s">
        <v>77</v>
      </c>
      <c r="T10" s="33">
        <f t="shared" si="6"/>
        <v>0</v>
      </c>
      <c r="U10" s="33">
        <f t="shared" si="0"/>
        <v>0</v>
      </c>
      <c r="V10" s="33">
        <f t="shared" si="7"/>
        <v>0</v>
      </c>
      <c r="W10" s="33">
        <f t="shared" si="8"/>
        <v>0</v>
      </c>
      <c r="X10" s="33">
        <f t="shared" si="9"/>
        <v>0</v>
      </c>
      <c r="Y10" s="33">
        <f t="shared" si="10"/>
        <v>0</v>
      </c>
      <c r="Z10" s="33">
        <f t="shared" si="11"/>
        <v>0</v>
      </c>
      <c r="AA10" s="33">
        <v>0.25</v>
      </c>
      <c r="AB10" s="56"/>
    </row>
    <row r="11" spans="1:28" x14ac:dyDescent="0.25">
      <c r="A11" s="25">
        <v>45247</v>
      </c>
      <c r="B11" s="26" t="s">
        <v>28</v>
      </c>
      <c r="C11" s="49" t="s">
        <v>50</v>
      </c>
      <c r="D11" s="44" t="s">
        <v>40</v>
      </c>
      <c r="E11" s="47" t="s">
        <v>53</v>
      </c>
      <c r="F11" s="71">
        <v>3.1388888888888889E-4</v>
      </c>
      <c r="G11" s="71">
        <v>3.1203703703703705E-4</v>
      </c>
      <c r="H11" s="77">
        <f t="shared" si="15"/>
        <v>1</v>
      </c>
      <c r="I11" s="30">
        <f t="shared" si="14"/>
        <v>1.8518518518518406E-6</v>
      </c>
      <c r="J11" s="75"/>
      <c r="K11" s="107"/>
      <c r="L11" s="108"/>
      <c r="M11" s="107"/>
      <c r="N11" s="107"/>
      <c r="O11" s="108"/>
      <c r="P11" s="108"/>
      <c r="Q11" s="105"/>
      <c r="R11" s="105"/>
      <c r="S11" s="31" t="s">
        <v>78</v>
      </c>
      <c r="T11" s="33">
        <f t="shared" si="6"/>
        <v>0</v>
      </c>
      <c r="U11" s="33">
        <f t="shared" si="0"/>
        <v>0</v>
      </c>
      <c r="V11" s="33">
        <f t="shared" si="7"/>
        <v>0</v>
      </c>
      <c r="W11" s="33">
        <f t="shared" si="8"/>
        <v>0</v>
      </c>
      <c r="X11" s="33">
        <f t="shared" si="9"/>
        <v>0</v>
      </c>
      <c r="Y11" s="33">
        <f t="shared" si="10"/>
        <v>0</v>
      </c>
      <c r="Z11" s="33">
        <f t="shared" si="11"/>
        <v>0</v>
      </c>
      <c r="AA11" s="33">
        <v>0.29166666666666702</v>
      </c>
      <c r="AB11" s="56"/>
    </row>
    <row r="12" spans="1:28" x14ac:dyDescent="0.25">
      <c r="A12" s="25">
        <v>45247</v>
      </c>
      <c r="B12" s="26" t="s">
        <v>28</v>
      </c>
      <c r="C12" s="46" t="s">
        <v>43</v>
      </c>
      <c r="D12" s="42" t="s">
        <v>37</v>
      </c>
      <c r="E12" s="47" t="s">
        <v>58</v>
      </c>
      <c r="F12" s="71">
        <v>1.1818287037037038E-3</v>
      </c>
      <c r="G12" s="28">
        <v>1.1939814814814814E-3</v>
      </c>
      <c r="H12" s="29">
        <f t="shared" ref="H12:H17" si="16">IF(G12&lt;F12,1,0)</f>
        <v>0</v>
      </c>
      <c r="I12" s="30">
        <f t="shared" si="14"/>
        <v>1.2152777777777596E-5</v>
      </c>
      <c r="J12" s="75"/>
      <c r="K12" s="107">
        <v>5.6388888888888884E-4</v>
      </c>
      <c r="L12" s="107"/>
      <c r="M12" s="107">
        <v>1.1939814814814814E-3</v>
      </c>
      <c r="N12" s="107"/>
      <c r="O12" s="107"/>
      <c r="P12" s="107"/>
      <c r="Q12" s="105"/>
      <c r="R12" s="105"/>
      <c r="S12" s="31" t="s">
        <v>80</v>
      </c>
      <c r="T12" s="82">
        <v>5.6388888888888884E-4</v>
      </c>
      <c r="U12" s="33">
        <f>M12-K12</f>
        <v>6.3009259259259257E-4</v>
      </c>
      <c r="V12" s="33">
        <v>0</v>
      </c>
      <c r="W12" s="33">
        <f t="shared" si="8"/>
        <v>0</v>
      </c>
      <c r="X12" s="33">
        <f t="shared" si="9"/>
        <v>0</v>
      </c>
      <c r="Y12" s="33">
        <f t="shared" si="10"/>
        <v>0</v>
      </c>
      <c r="Z12" s="33">
        <f t="shared" si="11"/>
        <v>0</v>
      </c>
      <c r="AA12" s="33">
        <v>0.33333333333333298</v>
      </c>
      <c r="AB12" s="56"/>
    </row>
    <row r="13" spans="1:28" x14ac:dyDescent="0.25">
      <c r="A13" s="25">
        <v>45247</v>
      </c>
      <c r="B13" s="26" t="s">
        <v>28</v>
      </c>
      <c r="C13" s="49" t="s">
        <v>45</v>
      </c>
      <c r="D13" s="44" t="s">
        <v>32</v>
      </c>
      <c r="E13" s="47" t="s">
        <v>58</v>
      </c>
      <c r="F13" s="71">
        <v>1.177662037037037E-3</v>
      </c>
      <c r="G13" s="40">
        <v>1.0781249999999999E-3</v>
      </c>
      <c r="H13" s="77">
        <f t="shared" si="16"/>
        <v>1</v>
      </c>
      <c r="I13" s="30">
        <f t="shared" si="14"/>
        <v>9.9537037037037085E-5</v>
      </c>
      <c r="J13" s="75"/>
      <c r="K13" s="107">
        <v>5.0706018518518526E-4</v>
      </c>
      <c r="L13" s="108"/>
      <c r="M13" s="107">
        <v>1.0781249999999999E-3</v>
      </c>
      <c r="N13" s="107"/>
      <c r="O13" s="108"/>
      <c r="P13" s="108"/>
      <c r="Q13" s="105"/>
      <c r="R13" s="105"/>
      <c r="S13" s="31" t="s">
        <v>83</v>
      </c>
      <c r="T13" s="82">
        <v>5.0706018518518526E-4</v>
      </c>
      <c r="U13" s="33">
        <f t="shared" ref="U13:U15" si="17">M13-K13</f>
        <v>5.7106481481481461E-4</v>
      </c>
      <c r="V13" s="33">
        <v>4.1666666666666699E-2</v>
      </c>
      <c r="W13" s="33">
        <f t="shared" si="8"/>
        <v>0</v>
      </c>
      <c r="X13" s="33">
        <f t="shared" si="9"/>
        <v>0</v>
      </c>
      <c r="Y13" s="33">
        <f t="shared" si="10"/>
        <v>0</v>
      </c>
      <c r="Z13" s="33">
        <f t="shared" si="11"/>
        <v>0</v>
      </c>
      <c r="AA13" s="33">
        <v>0.375</v>
      </c>
      <c r="AB13" s="56"/>
    </row>
    <row r="14" spans="1:28" x14ac:dyDescent="0.25">
      <c r="A14" s="25">
        <v>45247</v>
      </c>
      <c r="B14" s="26" t="s">
        <v>28</v>
      </c>
      <c r="C14" s="49" t="s">
        <v>47</v>
      </c>
      <c r="D14" s="31" t="s">
        <v>32</v>
      </c>
      <c r="E14" s="47" t="s">
        <v>58</v>
      </c>
      <c r="F14" s="28">
        <v>9.2511574074074078E-4</v>
      </c>
      <c r="G14" s="28">
        <v>8.920138888888888E-4</v>
      </c>
      <c r="H14" s="77">
        <f t="shared" si="16"/>
        <v>1</v>
      </c>
      <c r="I14" s="30">
        <f t="shared" si="14"/>
        <v>3.3101851851851977E-5</v>
      </c>
      <c r="J14" s="75"/>
      <c r="K14" s="107">
        <v>4.1550925925925918E-4</v>
      </c>
      <c r="L14" s="108"/>
      <c r="M14" s="107">
        <v>8.920138888888888E-4</v>
      </c>
      <c r="N14" s="107"/>
      <c r="O14" s="105"/>
      <c r="P14" s="105"/>
      <c r="Q14" s="105"/>
      <c r="R14" s="105"/>
      <c r="S14" s="31" t="s">
        <v>82</v>
      </c>
      <c r="T14" s="82">
        <v>4.1550925925925918E-4</v>
      </c>
      <c r="U14" s="33">
        <f t="shared" si="17"/>
        <v>4.7650462962962962E-4</v>
      </c>
      <c r="V14" s="33">
        <v>8.3333333333333301E-2</v>
      </c>
      <c r="W14" s="33">
        <f t="shared" si="8"/>
        <v>0</v>
      </c>
      <c r="X14" s="33">
        <f t="shared" si="9"/>
        <v>0</v>
      </c>
      <c r="Y14" s="33">
        <f t="shared" si="10"/>
        <v>0</v>
      </c>
      <c r="Z14" s="33">
        <f t="shared" si="11"/>
        <v>0</v>
      </c>
      <c r="AA14" s="33">
        <v>0.41666666666666702</v>
      </c>
      <c r="AB14" s="56"/>
    </row>
    <row r="15" spans="1:28" x14ac:dyDescent="0.25">
      <c r="A15" s="25">
        <v>45247</v>
      </c>
      <c r="B15" s="26" t="s">
        <v>28</v>
      </c>
      <c r="C15" s="49" t="s">
        <v>52</v>
      </c>
      <c r="D15" s="44" t="s">
        <v>32</v>
      </c>
      <c r="E15" s="47" t="s">
        <v>58</v>
      </c>
      <c r="F15" s="71">
        <v>8.261574074074074E-4</v>
      </c>
      <c r="G15" s="30">
        <v>8.2071759259259251E-4</v>
      </c>
      <c r="H15" s="77">
        <f t="shared" si="16"/>
        <v>1</v>
      </c>
      <c r="I15" s="30">
        <f t="shared" si="14"/>
        <v>5.4398148148148903E-6</v>
      </c>
      <c r="J15" s="75"/>
      <c r="K15" s="107">
        <v>3.7175925925925923E-4</v>
      </c>
      <c r="L15" s="108"/>
      <c r="M15" s="107">
        <v>8.2071759259259251E-4</v>
      </c>
      <c r="N15" s="107"/>
      <c r="O15" s="108"/>
      <c r="P15" s="108"/>
      <c r="Q15" s="105"/>
      <c r="R15" s="105"/>
      <c r="S15" s="31" t="s">
        <v>81</v>
      </c>
      <c r="T15" s="82">
        <v>3.7175925925925923E-4</v>
      </c>
      <c r="U15" s="33">
        <f t="shared" si="17"/>
        <v>4.4895833333333327E-4</v>
      </c>
      <c r="V15" s="33">
        <v>0.125</v>
      </c>
      <c r="W15" s="33">
        <f t="shared" si="8"/>
        <v>0</v>
      </c>
      <c r="X15" s="33">
        <f t="shared" si="9"/>
        <v>0</v>
      </c>
      <c r="Y15" s="33">
        <f t="shared" si="10"/>
        <v>0</v>
      </c>
      <c r="Z15" s="33">
        <f t="shared" si="11"/>
        <v>0</v>
      </c>
      <c r="AA15" s="33">
        <v>0.45833333333333298</v>
      </c>
      <c r="AB15" s="56"/>
    </row>
    <row r="16" spans="1:28" x14ac:dyDescent="0.25">
      <c r="A16" s="25">
        <v>45247</v>
      </c>
      <c r="B16" s="26" t="s">
        <v>28</v>
      </c>
      <c r="C16" s="49" t="s">
        <v>49</v>
      </c>
      <c r="D16" s="31" t="s">
        <v>39</v>
      </c>
      <c r="E16" s="35" t="s">
        <v>62</v>
      </c>
      <c r="F16" s="28">
        <v>5.0821759259259255E-4</v>
      </c>
      <c r="G16" s="28">
        <v>5.6701388888888893E-4</v>
      </c>
      <c r="H16" s="29">
        <f t="shared" si="16"/>
        <v>0</v>
      </c>
      <c r="I16" s="30">
        <f t="shared" si="14"/>
        <v>5.8796296296296374E-5</v>
      </c>
      <c r="J16" s="75"/>
      <c r="K16" s="107"/>
      <c r="L16" s="105"/>
      <c r="M16" s="107"/>
      <c r="N16" s="107"/>
      <c r="O16" s="105"/>
      <c r="P16" s="105"/>
      <c r="Q16" s="105"/>
      <c r="R16" s="105"/>
      <c r="S16" s="31" t="s">
        <v>84</v>
      </c>
      <c r="T16" s="33">
        <f t="shared" si="6"/>
        <v>0</v>
      </c>
      <c r="U16" s="33">
        <f t="shared" si="0"/>
        <v>0</v>
      </c>
      <c r="V16" s="33">
        <f t="shared" si="7"/>
        <v>0</v>
      </c>
      <c r="W16" s="33">
        <f t="shared" si="8"/>
        <v>0</v>
      </c>
      <c r="X16" s="33">
        <f t="shared" si="9"/>
        <v>0</v>
      </c>
      <c r="Y16" s="33">
        <f t="shared" si="10"/>
        <v>0</v>
      </c>
      <c r="Z16" s="33">
        <f t="shared" si="11"/>
        <v>0</v>
      </c>
      <c r="AA16" s="33">
        <v>0.5</v>
      </c>
      <c r="AB16" s="56"/>
    </row>
    <row r="17" spans="1:28" x14ac:dyDescent="0.25">
      <c r="A17" s="25">
        <v>45247</v>
      </c>
      <c r="B17" s="26" t="s">
        <v>28</v>
      </c>
      <c r="C17" s="46" t="s">
        <v>43</v>
      </c>
      <c r="D17" s="42" t="s">
        <v>29</v>
      </c>
      <c r="E17" s="47" t="s">
        <v>54</v>
      </c>
      <c r="F17" s="28">
        <v>3.6629629629629629E-3</v>
      </c>
      <c r="G17" s="40">
        <v>3.7021990740740735E-3</v>
      </c>
      <c r="H17" s="29">
        <f t="shared" si="16"/>
        <v>0</v>
      </c>
      <c r="I17" s="30">
        <f t="shared" si="14"/>
        <v>3.9236111111110548E-5</v>
      </c>
      <c r="J17" s="75"/>
      <c r="K17" s="107">
        <v>4.3530092592592595E-4</v>
      </c>
      <c r="L17" s="107"/>
      <c r="M17" s="107">
        <v>8.9131944444444447E-4</v>
      </c>
      <c r="N17" s="107">
        <v>1.3539351851851852E-3</v>
      </c>
      <c r="O17" s="107">
        <v>1.8200231481481485E-3</v>
      </c>
      <c r="P17" s="107">
        <v>2.2957175925925927E-3</v>
      </c>
      <c r="Q17" s="105">
        <v>2.7721064814814813E-3</v>
      </c>
      <c r="R17" s="105">
        <v>3.2427083333333336E-3</v>
      </c>
      <c r="S17" s="31" t="s">
        <v>85</v>
      </c>
      <c r="T17" s="33">
        <v>4.3530092592592595E-4</v>
      </c>
      <c r="U17" s="33">
        <f>M17-K17</f>
        <v>4.5601851851851852E-4</v>
      </c>
      <c r="V17" s="33">
        <f t="shared" si="7"/>
        <v>4.6261574074074076E-4</v>
      </c>
      <c r="W17" s="33">
        <f t="shared" si="8"/>
        <v>4.6608796296296329E-4</v>
      </c>
      <c r="X17" s="33">
        <f t="shared" si="9"/>
        <v>4.7569444444444417E-4</v>
      </c>
      <c r="Y17" s="33">
        <f t="shared" si="10"/>
        <v>4.7638888888888861E-4</v>
      </c>
      <c r="Z17" s="33">
        <f t="shared" si="11"/>
        <v>4.7060185185185226E-4</v>
      </c>
      <c r="AA17" s="33">
        <f>G17-R17</f>
        <v>4.5949074074073991E-4</v>
      </c>
      <c r="AB17" s="58"/>
    </row>
    <row r="18" spans="1:28" x14ac:dyDescent="0.25">
      <c r="A18" s="25">
        <v>45247</v>
      </c>
      <c r="B18" s="26" t="s">
        <v>28</v>
      </c>
      <c r="C18" s="49" t="s">
        <v>48</v>
      </c>
      <c r="D18" s="31" t="s">
        <v>33</v>
      </c>
      <c r="E18" s="47" t="s">
        <v>54</v>
      </c>
      <c r="F18" s="28">
        <v>3.961574074074074E-3</v>
      </c>
      <c r="G18" s="40">
        <v>3.891203703703704E-3</v>
      </c>
      <c r="H18" s="77">
        <f>IF(G18&lt;F18,1,0)</f>
        <v>1</v>
      </c>
      <c r="I18" s="30">
        <f t="shared" si="14"/>
        <v>7.0370370370369945E-5</v>
      </c>
      <c r="J18" s="75"/>
      <c r="K18" s="107">
        <v>4.1828703703703711E-4</v>
      </c>
      <c r="L18" s="107"/>
      <c r="M18" s="107">
        <v>8.8993055555555559E-4</v>
      </c>
      <c r="N18" s="107">
        <v>1.3880787037037037E-3</v>
      </c>
      <c r="O18" s="105">
        <v>1.8945601851851851E-3</v>
      </c>
      <c r="P18" s="105">
        <v>2.3964120370370367E-3</v>
      </c>
      <c r="Q18" s="105">
        <v>2.9052083333333339E-3</v>
      </c>
      <c r="R18" s="105">
        <v>3.4114583333333327E-3</v>
      </c>
      <c r="S18" s="80" t="s">
        <v>86</v>
      </c>
      <c r="T18" s="82">
        <v>4.1828703703703711E-4</v>
      </c>
      <c r="U18" s="33">
        <f t="shared" ref="U18:U22" si="18">M18-K18</f>
        <v>4.7164351851851848E-4</v>
      </c>
      <c r="V18" s="33">
        <f t="shared" si="7"/>
        <v>4.9814814814814806E-4</v>
      </c>
      <c r="W18" s="33">
        <f t="shared" si="8"/>
        <v>5.0648148148148145E-4</v>
      </c>
      <c r="X18" s="33">
        <f t="shared" si="9"/>
        <v>5.0185185185185163E-4</v>
      </c>
      <c r="Y18" s="33">
        <f t="shared" si="10"/>
        <v>5.0879629629629712E-4</v>
      </c>
      <c r="Z18" s="33">
        <f t="shared" si="11"/>
        <v>5.0624999999999889E-4</v>
      </c>
      <c r="AA18" s="33">
        <f t="shared" ref="AA18:AA22" si="19">G18-R18</f>
        <v>4.7974537037037126E-4</v>
      </c>
      <c r="AB18" s="58"/>
    </row>
    <row r="19" spans="1:28" x14ac:dyDescent="0.25">
      <c r="A19" s="25">
        <v>45247</v>
      </c>
      <c r="B19" s="26" t="s">
        <v>28</v>
      </c>
      <c r="C19" s="46" t="s">
        <v>42</v>
      </c>
      <c r="D19" s="42" t="s">
        <v>29</v>
      </c>
      <c r="E19" s="47" t="s">
        <v>54</v>
      </c>
      <c r="F19" s="71">
        <v>4.0872685185185187E-3</v>
      </c>
      <c r="G19" s="28">
        <v>4.032175925925926E-3</v>
      </c>
      <c r="H19" s="77">
        <f t="shared" ref="H19:H42" si="20">IF(G19&lt;F19,1,0)</f>
        <v>1</v>
      </c>
      <c r="I19" s="30">
        <f t="shared" si="14"/>
        <v>5.5092592592592693E-5</v>
      </c>
      <c r="J19" s="75"/>
      <c r="K19" s="107">
        <v>4.5115740740740733E-4</v>
      </c>
      <c r="L19" s="107"/>
      <c r="M19" s="107">
        <v>9.4745370370370372E-4</v>
      </c>
      <c r="N19" s="107">
        <v>1.4622685185185183E-3</v>
      </c>
      <c r="O19" s="107">
        <v>1.9894675925925926E-3</v>
      </c>
      <c r="P19" s="107">
        <v>2.5056712962962962E-3</v>
      </c>
      <c r="Q19" s="105">
        <v>3.0197916666666667E-3</v>
      </c>
      <c r="R19" s="105">
        <v>3.5317129629629626E-3</v>
      </c>
      <c r="S19" s="32" t="s">
        <v>87</v>
      </c>
      <c r="T19" s="82">
        <v>4.5115740740740733E-4</v>
      </c>
      <c r="U19" s="33">
        <f t="shared" si="18"/>
        <v>4.9629629629629633E-4</v>
      </c>
      <c r="V19" s="33">
        <f t="shared" si="7"/>
        <v>5.1481481481481463E-4</v>
      </c>
      <c r="W19" s="33">
        <f t="shared" si="8"/>
        <v>5.2719907407407425E-4</v>
      </c>
      <c r="X19" s="33">
        <f t="shared" si="9"/>
        <v>5.1620370370370362E-4</v>
      </c>
      <c r="Y19" s="33">
        <f t="shared" si="10"/>
        <v>5.1412037037037051E-4</v>
      </c>
      <c r="Z19" s="33">
        <f t="shared" si="11"/>
        <v>5.1192129629629591E-4</v>
      </c>
      <c r="AA19" s="33">
        <f t="shared" si="19"/>
        <v>5.004629629629634E-4</v>
      </c>
      <c r="AB19" s="56"/>
    </row>
    <row r="20" spans="1:28" x14ac:dyDescent="0.25">
      <c r="A20" s="25">
        <v>45247</v>
      </c>
      <c r="B20" s="26" t="s">
        <v>28</v>
      </c>
      <c r="C20" s="49" t="s">
        <v>46</v>
      </c>
      <c r="D20" s="44" t="s">
        <v>33</v>
      </c>
      <c r="E20" s="47" t="s">
        <v>54</v>
      </c>
      <c r="F20" s="71">
        <v>3.8315972222222223E-3</v>
      </c>
      <c r="G20" s="28">
        <v>3.8428240740740745E-3</v>
      </c>
      <c r="H20" s="29">
        <f t="shared" si="20"/>
        <v>0</v>
      </c>
      <c r="I20" s="30">
        <f t="shared" si="14"/>
        <v>1.1226851851852109E-5</v>
      </c>
      <c r="J20" s="75"/>
      <c r="K20" s="107">
        <v>4.1863425925925927E-4</v>
      </c>
      <c r="L20" s="108"/>
      <c r="M20" s="107">
        <v>8.810185185185185E-4</v>
      </c>
      <c r="N20" s="107">
        <v>1.3643518518518518E-3</v>
      </c>
      <c r="O20" s="108">
        <v>1.8528935185185185E-3</v>
      </c>
      <c r="P20" s="108">
        <v>2.3486111111111112E-3</v>
      </c>
      <c r="Q20" s="105">
        <v>2.8497685185185184E-3</v>
      </c>
      <c r="R20" s="105">
        <v>3.3480324074074072E-3</v>
      </c>
      <c r="S20" s="31" t="s">
        <v>88</v>
      </c>
      <c r="T20" s="82">
        <v>4.1863425925925927E-4</v>
      </c>
      <c r="U20" s="33">
        <f t="shared" si="18"/>
        <v>4.6238425925925923E-4</v>
      </c>
      <c r="V20" s="33">
        <f t="shared" si="7"/>
        <v>4.8333333333333334E-4</v>
      </c>
      <c r="W20" s="33">
        <f t="shared" si="8"/>
        <v>4.8854166666666664E-4</v>
      </c>
      <c r="X20" s="33">
        <f t="shared" si="9"/>
        <v>4.9571759259259274E-4</v>
      </c>
      <c r="Y20" s="33">
        <f t="shared" si="10"/>
        <v>5.0115740740740719E-4</v>
      </c>
      <c r="Z20" s="33">
        <f t="shared" si="11"/>
        <v>4.982638888888888E-4</v>
      </c>
      <c r="AA20" s="33">
        <f t="shared" si="19"/>
        <v>4.9479166666666725E-4</v>
      </c>
      <c r="AB20" s="56"/>
    </row>
    <row r="21" spans="1:28" x14ac:dyDescent="0.25">
      <c r="A21" s="25">
        <v>45247</v>
      </c>
      <c r="B21" s="26" t="s">
        <v>28</v>
      </c>
      <c r="C21" s="49" t="s">
        <v>47</v>
      </c>
      <c r="D21" s="31" t="s">
        <v>30</v>
      </c>
      <c r="E21" s="47" t="s">
        <v>54</v>
      </c>
      <c r="F21" s="28">
        <v>3.1234953703703702E-3</v>
      </c>
      <c r="G21" s="28">
        <v>3.256712962962963E-3</v>
      </c>
      <c r="H21" s="29">
        <f t="shared" si="20"/>
        <v>0</v>
      </c>
      <c r="I21" s="30">
        <f t="shared" si="14"/>
        <v>1.3321759259259276E-4</v>
      </c>
      <c r="J21" s="75"/>
      <c r="K21" s="107">
        <v>3.4502314814814812E-4</v>
      </c>
      <c r="L21" s="108"/>
      <c r="M21" s="107">
        <v>7.3437500000000011E-4</v>
      </c>
      <c r="N21" s="107">
        <v>1.1461805555555557E-3</v>
      </c>
      <c r="O21" s="105">
        <v>1.5660879629629629E-3</v>
      </c>
      <c r="P21" s="105">
        <v>1.9910879629629632E-3</v>
      </c>
      <c r="Q21" s="105">
        <v>2.4166666666666668E-3</v>
      </c>
      <c r="R21" s="105">
        <v>2.8429398148148151E-3</v>
      </c>
      <c r="S21" s="32" t="s">
        <v>89</v>
      </c>
      <c r="T21" s="82">
        <v>3.4502314814814812E-4</v>
      </c>
      <c r="U21" s="33">
        <f t="shared" si="18"/>
        <v>3.8935185185185199E-4</v>
      </c>
      <c r="V21" s="33">
        <f t="shared" si="7"/>
        <v>4.1180555555555556E-4</v>
      </c>
      <c r="W21" s="33">
        <f t="shared" si="8"/>
        <v>4.1990740740740725E-4</v>
      </c>
      <c r="X21" s="33">
        <f t="shared" si="9"/>
        <v>4.2500000000000025E-4</v>
      </c>
      <c r="Y21" s="33">
        <f t="shared" si="10"/>
        <v>4.2557870370370362E-4</v>
      </c>
      <c r="Z21" s="33">
        <f t="shared" si="11"/>
        <v>4.2627314814814828E-4</v>
      </c>
      <c r="AA21" s="33">
        <f t="shared" si="19"/>
        <v>4.1377314814814792E-4</v>
      </c>
      <c r="AB21" s="56"/>
    </row>
    <row r="22" spans="1:28" x14ac:dyDescent="0.25">
      <c r="A22" s="25">
        <v>45247</v>
      </c>
      <c r="B22" s="26" t="s">
        <v>28</v>
      </c>
      <c r="C22" s="49" t="s">
        <v>50</v>
      </c>
      <c r="D22" s="44" t="s">
        <v>40</v>
      </c>
      <c r="E22" s="47" t="s">
        <v>54</v>
      </c>
      <c r="F22" s="71">
        <v>3.1755787037037035E-3</v>
      </c>
      <c r="G22" s="28">
        <v>3.2074074074074075E-3</v>
      </c>
      <c r="H22" s="29">
        <f t="shared" si="20"/>
        <v>0</v>
      </c>
      <c r="I22" s="30">
        <f t="shared" si="14"/>
        <v>3.1828703703704053E-5</v>
      </c>
      <c r="J22" s="75"/>
      <c r="K22" s="107">
        <v>3.6377314814814817E-4</v>
      </c>
      <c r="L22" s="108"/>
      <c r="M22" s="107">
        <v>7.8194444444444438E-4</v>
      </c>
      <c r="N22" s="107">
        <v>1.2137731481481481E-3</v>
      </c>
      <c r="O22" s="108">
        <v>1.6375000000000001E-3</v>
      </c>
      <c r="P22" s="108">
        <v>2.0500000000000002E-3</v>
      </c>
      <c r="Q22" s="105">
        <v>2.4561342592592595E-3</v>
      </c>
      <c r="R22" s="105">
        <v>2.8437499999999995E-3</v>
      </c>
      <c r="S22" s="32" t="s">
        <v>90</v>
      </c>
      <c r="T22" s="82">
        <v>3.6377314814814817E-4</v>
      </c>
      <c r="U22" s="33">
        <f t="shared" si="18"/>
        <v>4.1817129629629621E-4</v>
      </c>
      <c r="V22" s="33">
        <f t="shared" si="7"/>
        <v>4.3182870370370369E-4</v>
      </c>
      <c r="W22" s="33">
        <f t="shared" si="8"/>
        <v>4.23726851851852E-4</v>
      </c>
      <c r="X22" s="33">
        <f t="shared" si="9"/>
        <v>4.1250000000000011E-4</v>
      </c>
      <c r="Y22" s="33">
        <f t="shared" si="10"/>
        <v>4.061342592592593E-4</v>
      </c>
      <c r="Z22" s="33">
        <f t="shared" si="11"/>
        <v>3.8761574074074002E-4</v>
      </c>
      <c r="AA22" s="33">
        <f t="shared" si="19"/>
        <v>3.6365740740740803E-4</v>
      </c>
      <c r="AB22" s="56"/>
    </row>
    <row r="23" spans="1:28" x14ac:dyDescent="0.25">
      <c r="A23" s="25">
        <v>45247</v>
      </c>
      <c r="B23" s="26" t="s">
        <v>28</v>
      </c>
      <c r="C23" s="46" t="s">
        <v>42</v>
      </c>
      <c r="D23" s="42" t="s">
        <v>29</v>
      </c>
      <c r="E23" s="48" t="s">
        <v>55</v>
      </c>
      <c r="F23" s="71">
        <v>3.425925925925926E-3</v>
      </c>
      <c r="G23" s="30">
        <v>3.4092592592592594E-3</v>
      </c>
      <c r="H23" s="77">
        <f t="shared" si="20"/>
        <v>1</v>
      </c>
      <c r="I23" s="30">
        <f t="shared" si="14"/>
        <v>1.6666666666666566E-5</v>
      </c>
      <c r="J23" s="75"/>
      <c r="K23" s="107"/>
      <c r="L23" s="107"/>
      <c r="M23" s="107">
        <v>9.6238425925925918E-4</v>
      </c>
      <c r="N23" s="107"/>
      <c r="O23" s="107"/>
      <c r="P23" s="107"/>
      <c r="Q23" s="105"/>
      <c r="R23" s="105"/>
      <c r="S23" s="31" t="s">
        <v>91</v>
      </c>
      <c r="T23" s="33">
        <f t="shared" si="6"/>
        <v>0</v>
      </c>
      <c r="U23" s="33">
        <f t="shared" si="0"/>
        <v>9.6238425925925918E-4</v>
      </c>
      <c r="V23" s="33">
        <v>4.1666666666666699E-2</v>
      </c>
      <c r="W23" s="33">
        <v>8.3333333333333339E-4</v>
      </c>
      <c r="X23" s="33">
        <f t="shared" si="9"/>
        <v>0</v>
      </c>
      <c r="Y23" s="33">
        <v>7.4317129629629635E-4</v>
      </c>
      <c r="Z23" s="33">
        <f t="shared" si="11"/>
        <v>0</v>
      </c>
      <c r="AA23" s="33">
        <v>8.7037037037037042E-4</v>
      </c>
      <c r="AB23" s="57"/>
    </row>
    <row r="24" spans="1:28" x14ac:dyDescent="0.25">
      <c r="A24" s="25">
        <v>45247</v>
      </c>
      <c r="B24" s="26" t="s">
        <v>28</v>
      </c>
      <c r="C24" s="49" t="s">
        <v>52</v>
      </c>
      <c r="D24" s="44" t="s">
        <v>32</v>
      </c>
      <c r="E24" s="48" t="s">
        <v>55</v>
      </c>
      <c r="F24" s="71">
        <v>3.425925925925926E-3</v>
      </c>
      <c r="G24" s="30">
        <v>3.4092592592592594E-3</v>
      </c>
      <c r="H24" s="77">
        <f t="shared" si="20"/>
        <v>1</v>
      </c>
      <c r="I24" s="30">
        <f t="shared" si="14"/>
        <v>1.6666666666666566E-5</v>
      </c>
      <c r="J24" s="75"/>
      <c r="K24" s="107"/>
      <c r="L24" s="108"/>
      <c r="M24" s="107">
        <v>9.6238425925925918E-4</v>
      </c>
      <c r="N24" s="107"/>
      <c r="O24" s="108"/>
      <c r="P24" s="108"/>
      <c r="Q24" s="105"/>
      <c r="R24" s="105"/>
      <c r="S24" s="31" t="s">
        <v>91</v>
      </c>
      <c r="T24" s="33">
        <f t="shared" si="6"/>
        <v>0</v>
      </c>
      <c r="U24" s="33">
        <f t="shared" si="0"/>
        <v>9.6238425925925918E-4</v>
      </c>
      <c r="V24" s="33">
        <v>8.3333333333333398E-2</v>
      </c>
      <c r="W24" s="33">
        <v>8.3333333333333339E-4</v>
      </c>
      <c r="X24" s="33">
        <f t="shared" si="9"/>
        <v>0</v>
      </c>
      <c r="Y24" s="33">
        <v>7.4317129629629635E-4</v>
      </c>
      <c r="Z24" s="33">
        <f t="shared" si="11"/>
        <v>0</v>
      </c>
      <c r="AA24" s="33">
        <v>8.7037037037037042E-4</v>
      </c>
      <c r="AB24" s="56"/>
    </row>
    <row r="25" spans="1:28" x14ac:dyDescent="0.25">
      <c r="A25" s="25">
        <v>45247</v>
      </c>
      <c r="B25" s="26" t="s">
        <v>28</v>
      </c>
      <c r="C25" s="46" t="s">
        <v>43</v>
      </c>
      <c r="D25" s="42" t="s">
        <v>29</v>
      </c>
      <c r="E25" s="48" t="s">
        <v>55</v>
      </c>
      <c r="F25" s="71">
        <v>3.425925925925926E-3</v>
      </c>
      <c r="G25" s="30">
        <v>3.4092592592592594E-3</v>
      </c>
      <c r="H25" s="77">
        <f t="shared" si="20"/>
        <v>1</v>
      </c>
      <c r="I25" s="30">
        <f t="shared" si="14"/>
        <v>1.6666666666666566E-5</v>
      </c>
      <c r="J25" s="75"/>
      <c r="K25" s="107"/>
      <c r="L25" s="107"/>
      <c r="M25" s="107">
        <v>9.6238425925925918E-4</v>
      </c>
      <c r="N25" s="107"/>
      <c r="O25" s="107"/>
      <c r="P25" s="107"/>
      <c r="Q25" s="105"/>
      <c r="R25" s="105"/>
      <c r="S25" s="31" t="s">
        <v>91</v>
      </c>
      <c r="T25" s="33">
        <f t="shared" si="6"/>
        <v>0</v>
      </c>
      <c r="U25" s="33">
        <f t="shared" si="0"/>
        <v>9.6238425925925918E-4</v>
      </c>
      <c r="V25" s="33">
        <v>0.125</v>
      </c>
      <c r="W25" s="33">
        <v>8.3333333333333339E-4</v>
      </c>
      <c r="X25" s="33">
        <f t="shared" si="9"/>
        <v>0</v>
      </c>
      <c r="Y25" s="33">
        <v>7.4317129629629635E-4</v>
      </c>
      <c r="Z25" s="33">
        <f t="shared" si="11"/>
        <v>0</v>
      </c>
      <c r="AA25" s="33">
        <v>8.7037037037037042E-4</v>
      </c>
      <c r="AB25" s="58"/>
    </row>
    <row r="26" spans="1:28" ht="16.5" thickBot="1" x14ac:dyDescent="0.3">
      <c r="A26" s="96">
        <v>45247</v>
      </c>
      <c r="B26" s="97" t="s">
        <v>28</v>
      </c>
      <c r="C26" s="84" t="s">
        <v>47</v>
      </c>
      <c r="D26" s="85" t="s">
        <v>30</v>
      </c>
      <c r="E26" s="98" t="s">
        <v>55</v>
      </c>
      <c r="F26" s="87">
        <v>3.425925925925926E-3</v>
      </c>
      <c r="G26" s="90">
        <v>3.4092592592592594E-3</v>
      </c>
      <c r="H26" s="99">
        <f t="shared" si="20"/>
        <v>1</v>
      </c>
      <c r="I26" s="90">
        <f t="shared" si="14"/>
        <v>1.6666666666666566E-5</v>
      </c>
      <c r="J26" s="91"/>
      <c r="K26" s="109"/>
      <c r="L26" s="110"/>
      <c r="M26" s="109">
        <v>9.6238425925925918E-4</v>
      </c>
      <c r="N26" s="109"/>
      <c r="O26" s="111"/>
      <c r="P26" s="111"/>
      <c r="Q26" s="111"/>
      <c r="R26" s="111"/>
      <c r="S26" s="85" t="s">
        <v>91</v>
      </c>
      <c r="T26" s="94">
        <f t="shared" si="6"/>
        <v>0</v>
      </c>
      <c r="U26" s="94">
        <f t="shared" si="0"/>
        <v>9.6238425925925918E-4</v>
      </c>
      <c r="V26" s="94">
        <v>0.16666666666666699</v>
      </c>
      <c r="W26" s="94">
        <v>8.3333333333333339E-4</v>
      </c>
      <c r="X26" s="94">
        <f t="shared" si="9"/>
        <v>0</v>
      </c>
      <c r="Y26" s="94">
        <v>7.4317129629629635E-4</v>
      </c>
      <c r="Z26" s="94">
        <f t="shared" si="11"/>
        <v>0</v>
      </c>
      <c r="AA26" s="94">
        <v>8.7037037037037042E-4</v>
      </c>
      <c r="AB26" s="95"/>
    </row>
    <row r="27" spans="1:28" x14ac:dyDescent="0.25">
      <c r="A27" s="22">
        <v>45248</v>
      </c>
      <c r="B27" s="23" t="s">
        <v>28</v>
      </c>
      <c r="C27" s="63" t="s">
        <v>44</v>
      </c>
      <c r="D27" s="64" t="s">
        <v>31</v>
      </c>
      <c r="E27" s="51" t="s">
        <v>61</v>
      </c>
      <c r="F27" s="70">
        <v>2.1160879629629628E-3</v>
      </c>
      <c r="G27" s="65">
        <v>2.2000000000000001E-3</v>
      </c>
      <c r="H27" s="53">
        <f t="shared" si="20"/>
        <v>0</v>
      </c>
      <c r="I27" s="52">
        <f t="shared" si="14"/>
        <v>8.3912037037037288E-5</v>
      </c>
      <c r="J27" s="74"/>
      <c r="K27" s="112">
        <v>5.023148148148147E-4</v>
      </c>
      <c r="L27" s="113"/>
      <c r="M27" s="112"/>
      <c r="N27" s="112"/>
      <c r="O27" s="113"/>
      <c r="P27" s="113"/>
      <c r="Q27" s="102"/>
      <c r="R27" s="102"/>
      <c r="S27" s="66" t="s">
        <v>92</v>
      </c>
      <c r="T27" s="54">
        <v>5.023148148148147E-4</v>
      </c>
      <c r="U27" s="54">
        <v>5.4421296296296303E-4</v>
      </c>
      <c r="V27" s="54">
        <v>5.67824074074074E-4</v>
      </c>
      <c r="W27" s="54">
        <v>5.8564814814814818E-4</v>
      </c>
      <c r="X27" s="54">
        <f t="shared" si="9"/>
        <v>0</v>
      </c>
      <c r="Y27" s="54">
        <f t="shared" si="10"/>
        <v>0</v>
      </c>
      <c r="Z27" s="54">
        <f t="shared" si="11"/>
        <v>0</v>
      </c>
      <c r="AA27" s="54">
        <v>0</v>
      </c>
      <c r="AB27" s="67"/>
    </row>
    <row r="28" spans="1:28" x14ac:dyDescent="0.25">
      <c r="A28" s="25">
        <v>45248</v>
      </c>
      <c r="B28" s="26" t="s">
        <v>28</v>
      </c>
      <c r="C28" s="49" t="s">
        <v>49</v>
      </c>
      <c r="D28" s="31" t="s">
        <v>39</v>
      </c>
      <c r="E28" s="47" t="s">
        <v>61</v>
      </c>
      <c r="F28" s="71">
        <v>2.5013888888888889E-3</v>
      </c>
      <c r="G28" s="28">
        <v>2.6129629629629628E-3</v>
      </c>
      <c r="H28" s="29">
        <f t="shared" si="20"/>
        <v>0</v>
      </c>
      <c r="I28" s="30">
        <f t="shared" si="14"/>
        <v>1.1157407407407383E-4</v>
      </c>
      <c r="J28" s="75"/>
      <c r="K28" s="107">
        <v>5.6840277777777781E-4</v>
      </c>
      <c r="L28" s="105"/>
      <c r="M28" s="107"/>
      <c r="N28" s="107"/>
      <c r="O28" s="105"/>
      <c r="P28" s="105"/>
      <c r="Q28" s="105"/>
      <c r="R28" s="105"/>
      <c r="S28" s="32" t="s">
        <v>93</v>
      </c>
      <c r="T28" s="33">
        <v>5.6840277777777781E-4</v>
      </c>
      <c r="U28" s="33">
        <v>6.6805555555555552E-4</v>
      </c>
      <c r="V28" s="33">
        <v>6.994212962962964E-4</v>
      </c>
      <c r="W28" s="33">
        <v>6.7708333333333336E-4</v>
      </c>
      <c r="X28" s="33">
        <f t="shared" si="9"/>
        <v>0</v>
      </c>
      <c r="Y28" s="33">
        <f t="shared" si="10"/>
        <v>0</v>
      </c>
      <c r="Z28" s="33">
        <f t="shared" si="11"/>
        <v>0</v>
      </c>
      <c r="AA28" s="33">
        <v>4.1666666666666699E-2</v>
      </c>
      <c r="AB28" s="56"/>
    </row>
    <row r="29" spans="1:28" x14ac:dyDescent="0.25">
      <c r="A29" s="25">
        <v>45248</v>
      </c>
      <c r="B29" s="26" t="s">
        <v>28</v>
      </c>
      <c r="C29" s="46" t="s">
        <v>43</v>
      </c>
      <c r="D29" s="42" t="s">
        <v>29</v>
      </c>
      <c r="E29" s="35" t="s">
        <v>59</v>
      </c>
      <c r="F29" s="71">
        <v>1.1467592592592593E-3</v>
      </c>
      <c r="G29" s="40">
        <v>1.1231481481481481E-3</v>
      </c>
      <c r="H29" s="77">
        <f t="shared" si="20"/>
        <v>1</v>
      </c>
      <c r="I29" s="30">
        <f t="shared" si="14"/>
        <v>2.3611111111111185E-5</v>
      </c>
      <c r="J29" s="75"/>
      <c r="K29" s="107"/>
      <c r="L29" s="107"/>
      <c r="M29" s="107"/>
      <c r="N29" s="107"/>
      <c r="O29" s="107"/>
      <c r="P29" s="107"/>
      <c r="Q29" s="105"/>
      <c r="R29" s="105"/>
      <c r="S29" s="31" t="s">
        <v>94</v>
      </c>
      <c r="T29" s="33">
        <f t="shared" si="6"/>
        <v>0</v>
      </c>
      <c r="U29" s="33">
        <f t="shared" si="0"/>
        <v>0</v>
      </c>
      <c r="V29" s="33">
        <f t="shared" si="7"/>
        <v>0</v>
      </c>
      <c r="W29" s="33">
        <f t="shared" si="8"/>
        <v>0</v>
      </c>
      <c r="X29" s="33">
        <f t="shared" si="9"/>
        <v>0</v>
      </c>
      <c r="Y29" s="33">
        <f t="shared" si="10"/>
        <v>0</v>
      </c>
      <c r="Z29" s="33">
        <f t="shared" si="11"/>
        <v>0</v>
      </c>
      <c r="AA29" s="33">
        <v>8.3333333333333301E-2</v>
      </c>
      <c r="AB29" s="56"/>
    </row>
    <row r="30" spans="1:28" x14ac:dyDescent="0.25">
      <c r="A30" s="25">
        <v>45248</v>
      </c>
      <c r="B30" s="26" t="s">
        <v>28</v>
      </c>
      <c r="C30" s="49" t="s">
        <v>48</v>
      </c>
      <c r="D30" s="31" t="s">
        <v>33</v>
      </c>
      <c r="E30" s="35" t="s">
        <v>59</v>
      </c>
      <c r="F30" s="71">
        <v>1.2519675925925927E-3</v>
      </c>
      <c r="G30" s="28">
        <v>1.1386574074074075E-3</v>
      </c>
      <c r="H30" s="77">
        <f t="shared" si="20"/>
        <v>1</v>
      </c>
      <c r="I30" s="30">
        <f t="shared" si="14"/>
        <v>1.1331018518518526E-4</v>
      </c>
      <c r="J30" s="75"/>
      <c r="K30" s="107"/>
      <c r="L30" s="107"/>
      <c r="M30" s="107"/>
      <c r="N30" s="107"/>
      <c r="O30" s="105"/>
      <c r="P30" s="105"/>
      <c r="Q30" s="105"/>
      <c r="R30" s="105"/>
      <c r="S30" s="80" t="s">
        <v>95</v>
      </c>
      <c r="T30" s="33">
        <f t="shared" si="6"/>
        <v>0</v>
      </c>
      <c r="U30" s="33">
        <f t="shared" si="0"/>
        <v>0</v>
      </c>
      <c r="V30" s="33">
        <f t="shared" si="7"/>
        <v>0</v>
      </c>
      <c r="W30" s="33">
        <f t="shared" si="8"/>
        <v>0</v>
      </c>
      <c r="X30" s="33">
        <f t="shared" si="9"/>
        <v>0</v>
      </c>
      <c r="Y30" s="33">
        <f t="shared" si="10"/>
        <v>0</v>
      </c>
      <c r="Z30" s="33">
        <f t="shared" si="11"/>
        <v>0</v>
      </c>
      <c r="AA30" s="33">
        <v>0.125</v>
      </c>
      <c r="AB30" s="56"/>
    </row>
    <row r="31" spans="1:28" x14ac:dyDescent="0.25">
      <c r="A31" s="25">
        <v>45248</v>
      </c>
      <c r="B31" s="26" t="s">
        <v>28</v>
      </c>
      <c r="C31" s="49" t="s">
        <v>46</v>
      </c>
      <c r="D31" s="44" t="s">
        <v>33</v>
      </c>
      <c r="E31" s="35" t="s">
        <v>59</v>
      </c>
      <c r="F31" s="71">
        <v>9.3541666666666675E-4</v>
      </c>
      <c r="G31" s="28">
        <v>9.1504629629629629E-4</v>
      </c>
      <c r="H31" s="77">
        <f t="shared" si="20"/>
        <v>1</v>
      </c>
      <c r="I31" s="30">
        <f t="shared" si="14"/>
        <v>2.0370370370370464E-5</v>
      </c>
      <c r="J31" s="75"/>
      <c r="K31" s="107"/>
      <c r="L31" s="108"/>
      <c r="M31" s="107"/>
      <c r="N31" s="107"/>
      <c r="O31" s="108"/>
      <c r="P31" s="108"/>
      <c r="Q31" s="105"/>
      <c r="R31" s="105"/>
      <c r="S31" s="31" t="s">
        <v>99</v>
      </c>
      <c r="T31" s="33">
        <f t="shared" si="6"/>
        <v>0</v>
      </c>
      <c r="U31" s="33">
        <f t="shared" si="0"/>
        <v>0</v>
      </c>
      <c r="V31" s="33">
        <f t="shared" si="7"/>
        <v>0</v>
      </c>
      <c r="W31" s="33">
        <f t="shared" si="8"/>
        <v>0</v>
      </c>
      <c r="X31" s="33">
        <f t="shared" si="9"/>
        <v>0</v>
      </c>
      <c r="Y31" s="33">
        <f t="shared" si="10"/>
        <v>0</v>
      </c>
      <c r="Z31" s="33">
        <f t="shared" si="11"/>
        <v>0</v>
      </c>
      <c r="AA31" s="33">
        <v>0.16666666666666699</v>
      </c>
      <c r="AB31" s="56"/>
    </row>
    <row r="32" spans="1:28" x14ac:dyDescent="0.25">
      <c r="A32" s="25">
        <v>45248</v>
      </c>
      <c r="B32" s="26" t="s">
        <v>28</v>
      </c>
      <c r="C32" s="49" t="s">
        <v>45</v>
      </c>
      <c r="D32" s="44" t="s">
        <v>30</v>
      </c>
      <c r="E32" s="35" t="s">
        <v>59</v>
      </c>
      <c r="F32" s="71">
        <v>1.1081018518518519E-3</v>
      </c>
      <c r="G32" s="28">
        <v>9.8113425925925929E-4</v>
      </c>
      <c r="H32" s="77">
        <f t="shared" si="20"/>
        <v>1</v>
      </c>
      <c r="I32" s="30">
        <f t="shared" si="14"/>
        <v>1.2696759259259258E-4</v>
      </c>
      <c r="J32" s="75"/>
      <c r="K32" s="107"/>
      <c r="L32" s="108"/>
      <c r="M32" s="107"/>
      <c r="N32" s="107"/>
      <c r="O32" s="108"/>
      <c r="P32" s="108"/>
      <c r="Q32" s="105"/>
      <c r="R32" s="105"/>
      <c r="S32" s="31" t="s">
        <v>98</v>
      </c>
      <c r="T32" s="33">
        <f t="shared" si="6"/>
        <v>0</v>
      </c>
      <c r="U32" s="33">
        <f t="shared" si="0"/>
        <v>0</v>
      </c>
      <c r="V32" s="33">
        <f t="shared" si="7"/>
        <v>0</v>
      </c>
      <c r="W32" s="33">
        <f t="shared" si="8"/>
        <v>0</v>
      </c>
      <c r="X32" s="33">
        <f t="shared" si="9"/>
        <v>0</v>
      </c>
      <c r="Y32" s="33">
        <f t="shared" si="10"/>
        <v>0</v>
      </c>
      <c r="Z32" s="33">
        <f t="shared" si="11"/>
        <v>0</v>
      </c>
      <c r="AA32" s="33">
        <v>0.20833333333333301</v>
      </c>
      <c r="AB32" s="56"/>
    </row>
    <row r="33" spans="1:28" x14ac:dyDescent="0.25">
      <c r="A33" s="25">
        <v>45248</v>
      </c>
      <c r="B33" s="26" t="s">
        <v>28</v>
      </c>
      <c r="C33" s="49" t="s">
        <v>47</v>
      </c>
      <c r="D33" s="31" t="s">
        <v>30</v>
      </c>
      <c r="E33" s="35" t="s">
        <v>59</v>
      </c>
      <c r="F33" s="71">
        <v>7.5150462962962964E-4</v>
      </c>
      <c r="G33" s="28">
        <v>7.4374999999999995E-4</v>
      </c>
      <c r="H33" s="77">
        <f t="shared" si="20"/>
        <v>1</v>
      </c>
      <c r="I33" s="30">
        <f t="shared" si="14"/>
        <v>7.7546296296296911E-6</v>
      </c>
      <c r="J33" s="75"/>
      <c r="K33" s="107"/>
      <c r="L33" s="108"/>
      <c r="M33" s="107"/>
      <c r="N33" s="107"/>
      <c r="O33" s="105"/>
      <c r="P33" s="105"/>
      <c r="Q33" s="105"/>
      <c r="R33" s="105"/>
      <c r="S33" s="31" t="s">
        <v>97</v>
      </c>
      <c r="T33" s="33">
        <f t="shared" si="6"/>
        <v>0</v>
      </c>
      <c r="U33" s="33">
        <f t="shared" si="0"/>
        <v>0</v>
      </c>
      <c r="V33" s="33">
        <f t="shared" si="7"/>
        <v>0</v>
      </c>
      <c r="W33" s="33">
        <f t="shared" si="8"/>
        <v>0</v>
      </c>
      <c r="X33" s="33">
        <f t="shared" si="9"/>
        <v>0</v>
      </c>
      <c r="Y33" s="33">
        <f t="shared" si="10"/>
        <v>0</v>
      </c>
      <c r="Z33" s="33">
        <f t="shared" si="11"/>
        <v>0</v>
      </c>
      <c r="AA33" s="33">
        <v>0.25</v>
      </c>
      <c r="AB33" s="56"/>
    </row>
    <row r="34" spans="1:28" x14ac:dyDescent="0.25">
      <c r="A34" s="25">
        <v>45248</v>
      </c>
      <c r="B34" s="26" t="s">
        <v>28</v>
      </c>
      <c r="C34" s="49" t="s">
        <v>50</v>
      </c>
      <c r="D34" s="44" t="s">
        <v>40</v>
      </c>
      <c r="E34" s="35" t="s">
        <v>59</v>
      </c>
      <c r="F34" s="71">
        <v>7.554398148148148E-4</v>
      </c>
      <c r="G34" s="28">
        <v>7.600694444444444E-4</v>
      </c>
      <c r="H34" s="29">
        <f t="shared" si="20"/>
        <v>0</v>
      </c>
      <c r="I34" s="30">
        <f t="shared" si="14"/>
        <v>4.6296296296296016E-6</v>
      </c>
      <c r="J34" s="75"/>
      <c r="K34" s="107"/>
      <c r="L34" s="108"/>
      <c r="M34" s="107"/>
      <c r="N34" s="107"/>
      <c r="O34" s="108"/>
      <c r="P34" s="108"/>
      <c r="Q34" s="105"/>
      <c r="R34" s="105"/>
      <c r="S34" s="31" t="s">
        <v>96</v>
      </c>
      <c r="T34" s="33">
        <f t="shared" si="6"/>
        <v>0</v>
      </c>
      <c r="U34" s="33">
        <f t="shared" si="0"/>
        <v>0</v>
      </c>
      <c r="V34" s="33">
        <f t="shared" si="7"/>
        <v>0</v>
      </c>
      <c r="W34" s="33">
        <f t="shared" si="8"/>
        <v>0</v>
      </c>
      <c r="X34" s="33">
        <f t="shared" si="9"/>
        <v>0</v>
      </c>
      <c r="Y34" s="33">
        <f t="shared" si="10"/>
        <v>0</v>
      </c>
      <c r="Z34" s="33">
        <f t="shared" si="11"/>
        <v>0</v>
      </c>
      <c r="AA34" s="33">
        <v>0.29166666666666702</v>
      </c>
      <c r="AB34" s="58"/>
    </row>
    <row r="35" spans="1:28" x14ac:dyDescent="0.25">
      <c r="A35" s="25">
        <v>45248</v>
      </c>
      <c r="B35" s="26" t="s">
        <v>28</v>
      </c>
      <c r="C35" s="49" t="s">
        <v>52</v>
      </c>
      <c r="D35" s="44" t="s">
        <v>33</v>
      </c>
      <c r="E35" s="35" t="s">
        <v>59</v>
      </c>
      <c r="F35" s="71">
        <v>7.0798611111111116E-4</v>
      </c>
      <c r="G35" s="28">
        <v>7.1562500000000001E-4</v>
      </c>
      <c r="H35" s="29">
        <f t="shared" si="20"/>
        <v>0</v>
      </c>
      <c r="I35" s="30">
        <f t="shared" si="14"/>
        <v>7.6388888888888427E-6</v>
      </c>
      <c r="J35" s="75"/>
      <c r="K35" s="107"/>
      <c r="L35" s="108"/>
      <c r="M35" s="107"/>
      <c r="N35" s="107"/>
      <c r="O35" s="108"/>
      <c r="P35" s="108"/>
      <c r="Q35" s="105"/>
      <c r="R35" s="105"/>
      <c r="S35" s="31" t="s">
        <v>89</v>
      </c>
      <c r="T35" s="33">
        <f t="shared" si="6"/>
        <v>0</v>
      </c>
      <c r="U35" s="33">
        <f t="shared" si="0"/>
        <v>0</v>
      </c>
      <c r="V35" s="33">
        <f t="shared" si="7"/>
        <v>0</v>
      </c>
      <c r="W35" s="33">
        <f t="shared" si="8"/>
        <v>0</v>
      </c>
      <c r="X35" s="33">
        <f t="shared" si="9"/>
        <v>0</v>
      </c>
      <c r="Y35" s="33">
        <f t="shared" si="10"/>
        <v>0</v>
      </c>
      <c r="Z35" s="33">
        <f t="shared" si="11"/>
        <v>0</v>
      </c>
      <c r="AA35" s="33">
        <v>0.33333333333333298</v>
      </c>
      <c r="AB35" s="56"/>
    </row>
    <row r="36" spans="1:28" x14ac:dyDescent="0.25">
      <c r="A36" s="25">
        <v>45248</v>
      </c>
      <c r="B36" s="26" t="s">
        <v>28</v>
      </c>
      <c r="C36" s="49" t="s">
        <v>51</v>
      </c>
      <c r="D36" s="44" t="s">
        <v>41</v>
      </c>
      <c r="E36" s="47" t="s">
        <v>64</v>
      </c>
      <c r="F36" s="71">
        <v>7.7916666666666672E-4</v>
      </c>
      <c r="G36" s="28">
        <v>9.1134259259259261E-4</v>
      </c>
      <c r="H36" s="29">
        <f t="shared" si="20"/>
        <v>0</v>
      </c>
      <c r="I36" s="30">
        <f t="shared" si="14"/>
        <v>1.3217592592592589E-4</v>
      </c>
      <c r="J36" s="75"/>
      <c r="K36" s="107"/>
      <c r="L36" s="108"/>
      <c r="M36" s="107"/>
      <c r="N36" s="107"/>
      <c r="O36" s="108"/>
      <c r="P36" s="108"/>
      <c r="Q36" s="105"/>
      <c r="R36" s="105"/>
      <c r="S36" s="31" t="s">
        <v>100</v>
      </c>
      <c r="T36" s="33">
        <f t="shared" si="6"/>
        <v>0</v>
      </c>
      <c r="U36" s="33">
        <f t="shared" si="0"/>
        <v>0</v>
      </c>
      <c r="V36" s="33">
        <f t="shared" si="7"/>
        <v>0</v>
      </c>
      <c r="W36" s="33">
        <f t="shared" si="8"/>
        <v>0</v>
      </c>
      <c r="X36" s="33">
        <f t="shared" si="9"/>
        <v>0</v>
      </c>
      <c r="Y36" s="33">
        <f t="shared" si="10"/>
        <v>0</v>
      </c>
      <c r="Z36" s="33">
        <f t="shared" si="11"/>
        <v>0</v>
      </c>
      <c r="AA36" s="33">
        <v>0.375</v>
      </c>
      <c r="AB36" s="56"/>
    </row>
    <row r="37" spans="1:28" x14ac:dyDescent="0.25">
      <c r="A37" s="25">
        <v>45248</v>
      </c>
      <c r="B37" s="26" t="s">
        <v>28</v>
      </c>
      <c r="C37" s="46" t="s">
        <v>42</v>
      </c>
      <c r="D37" s="42" t="s">
        <v>29</v>
      </c>
      <c r="E37" s="47" t="s">
        <v>56</v>
      </c>
      <c r="F37" s="71">
        <v>9.7337962962962959E-4</v>
      </c>
      <c r="G37" s="30">
        <v>9.6932870370370358E-4</v>
      </c>
      <c r="H37" s="77">
        <f t="shared" si="20"/>
        <v>1</v>
      </c>
      <c r="I37" s="30">
        <f t="shared" si="14"/>
        <v>4.0509259259260098E-6</v>
      </c>
      <c r="J37" s="75"/>
      <c r="K37" s="107">
        <v>4.6956018518518522E-4</v>
      </c>
      <c r="L37" s="107"/>
      <c r="M37" s="114">
        <v>9.6932870370370358E-4</v>
      </c>
      <c r="N37" s="107"/>
      <c r="O37" s="107"/>
      <c r="P37" s="115"/>
      <c r="Q37" s="105"/>
      <c r="R37" s="105"/>
      <c r="S37" s="31" t="s">
        <v>101</v>
      </c>
      <c r="T37" s="82">
        <v>4.6956018518518522E-4</v>
      </c>
      <c r="U37" s="33">
        <f>M37-K37</f>
        <v>4.9976851851851831E-4</v>
      </c>
      <c r="V37" s="33">
        <v>0.125</v>
      </c>
      <c r="W37" s="33">
        <f t="shared" si="8"/>
        <v>0</v>
      </c>
      <c r="X37" s="33">
        <f t="shared" si="9"/>
        <v>0</v>
      </c>
      <c r="Y37" s="33">
        <f t="shared" si="10"/>
        <v>0</v>
      </c>
      <c r="Z37" s="33">
        <f t="shared" si="11"/>
        <v>0</v>
      </c>
      <c r="AA37" s="33">
        <v>0.41666666666666702</v>
      </c>
      <c r="AB37" s="57"/>
    </row>
    <row r="38" spans="1:28" x14ac:dyDescent="0.25">
      <c r="A38" s="25">
        <v>45248</v>
      </c>
      <c r="B38" s="26" t="s">
        <v>28</v>
      </c>
      <c r="C38" s="46" t="s">
        <v>43</v>
      </c>
      <c r="D38" s="42" t="s">
        <v>29</v>
      </c>
      <c r="E38" s="47" t="s">
        <v>56</v>
      </c>
      <c r="F38" s="71">
        <v>1.0236111111111112E-3</v>
      </c>
      <c r="G38" s="30">
        <v>1.0311342592592592E-3</v>
      </c>
      <c r="H38" s="29">
        <f t="shared" si="20"/>
        <v>0</v>
      </c>
      <c r="I38" s="30">
        <f t="shared" si="14"/>
        <v>7.5231481481479942E-6</v>
      </c>
      <c r="J38" s="75"/>
      <c r="K38" s="107">
        <v>5.112268518518519E-4</v>
      </c>
      <c r="L38" s="107"/>
      <c r="M38" s="114">
        <v>1.0311342592592592E-3</v>
      </c>
      <c r="N38" s="107"/>
      <c r="O38" s="107"/>
      <c r="P38" s="107"/>
      <c r="Q38" s="105"/>
      <c r="R38" s="105"/>
      <c r="S38" s="31" t="s">
        <v>102</v>
      </c>
      <c r="T38" s="82">
        <v>5.112268518518519E-4</v>
      </c>
      <c r="U38" s="33">
        <f t="shared" ref="U38:U42" si="21">M38-K38</f>
        <v>5.199074074074073E-4</v>
      </c>
      <c r="V38" s="33">
        <v>0.16666666666666699</v>
      </c>
      <c r="W38" s="33">
        <f t="shared" si="8"/>
        <v>0</v>
      </c>
      <c r="X38" s="33">
        <f t="shared" si="9"/>
        <v>0</v>
      </c>
      <c r="Y38" s="33">
        <f t="shared" si="10"/>
        <v>0</v>
      </c>
      <c r="Z38" s="33">
        <f t="shared" si="11"/>
        <v>0</v>
      </c>
      <c r="AA38" s="33">
        <v>0.45833333333333298</v>
      </c>
      <c r="AB38" s="57"/>
    </row>
    <row r="39" spans="1:28" x14ac:dyDescent="0.25">
      <c r="A39" s="25">
        <v>45248</v>
      </c>
      <c r="B39" s="26" t="s">
        <v>28</v>
      </c>
      <c r="C39" s="49" t="s">
        <v>48</v>
      </c>
      <c r="D39" s="31" t="s">
        <v>33</v>
      </c>
      <c r="E39" s="47" t="s">
        <v>56</v>
      </c>
      <c r="F39" s="71">
        <v>1.0995370370370371E-3</v>
      </c>
      <c r="G39" s="28">
        <v>1.0579861111111109E-3</v>
      </c>
      <c r="H39" s="77">
        <f t="shared" si="20"/>
        <v>1</v>
      </c>
      <c r="I39" s="30">
        <f t="shared" si="14"/>
        <v>4.1550925925926217E-5</v>
      </c>
      <c r="J39" s="75"/>
      <c r="K39" s="107">
        <v>5.2268518518518517E-4</v>
      </c>
      <c r="L39" s="107"/>
      <c r="M39" s="71">
        <v>1.0579861111111109E-3</v>
      </c>
      <c r="N39" s="107"/>
      <c r="O39" s="105"/>
      <c r="P39" s="105"/>
      <c r="Q39" s="105"/>
      <c r="R39" s="105"/>
      <c r="S39" s="80" t="s">
        <v>103</v>
      </c>
      <c r="T39" s="82">
        <v>5.2268518518518517E-4</v>
      </c>
      <c r="U39" s="33">
        <f t="shared" si="21"/>
        <v>5.3530092592592572E-4</v>
      </c>
      <c r="V39" s="33">
        <v>0.20833333333333301</v>
      </c>
      <c r="W39" s="33">
        <f t="shared" si="8"/>
        <v>0</v>
      </c>
      <c r="X39" s="33">
        <f t="shared" si="9"/>
        <v>0</v>
      </c>
      <c r="Y39" s="33">
        <f t="shared" si="10"/>
        <v>0</v>
      </c>
      <c r="Z39" s="33">
        <f t="shared" si="11"/>
        <v>0</v>
      </c>
      <c r="AA39" s="33">
        <v>0.5</v>
      </c>
      <c r="AB39" s="56"/>
    </row>
    <row r="40" spans="1:28" x14ac:dyDescent="0.25">
      <c r="A40" s="25">
        <v>45248</v>
      </c>
      <c r="B40" s="26" t="s">
        <v>28</v>
      </c>
      <c r="C40" s="49" t="s">
        <v>45</v>
      </c>
      <c r="D40" s="44" t="s">
        <v>30</v>
      </c>
      <c r="E40" s="47" t="s">
        <v>56</v>
      </c>
      <c r="F40" s="71">
        <v>9.9513888888888894E-4</v>
      </c>
      <c r="G40" s="28">
        <v>9.7939814814814829E-4</v>
      </c>
      <c r="H40" s="77">
        <f t="shared" si="20"/>
        <v>1</v>
      </c>
      <c r="I40" s="30">
        <f t="shared" si="14"/>
        <v>1.5740740740740645E-5</v>
      </c>
      <c r="J40" s="75"/>
      <c r="K40" s="107">
        <v>4.6550925925925926E-4</v>
      </c>
      <c r="L40" s="108"/>
      <c r="M40" s="71">
        <v>9.7939814814814829E-4</v>
      </c>
      <c r="N40" s="107"/>
      <c r="O40" s="108"/>
      <c r="P40" s="108"/>
      <c r="Q40" s="105"/>
      <c r="R40" s="105"/>
      <c r="S40" s="31" t="s">
        <v>106</v>
      </c>
      <c r="T40" s="82">
        <v>4.6550925925925926E-4</v>
      </c>
      <c r="U40" s="33">
        <f t="shared" si="21"/>
        <v>5.1388888888888903E-4</v>
      </c>
      <c r="V40" s="33">
        <v>0.25</v>
      </c>
      <c r="W40" s="33">
        <f t="shared" si="8"/>
        <v>0</v>
      </c>
      <c r="X40" s="33">
        <f t="shared" si="9"/>
        <v>0</v>
      </c>
      <c r="Y40" s="33">
        <f t="shared" si="10"/>
        <v>0</v>
      </c>
      <c r="Z40" s="33">
        <f t="shared" si="11"/>
        <v>0</v>
      </c>
      <c r="AA40" s="33">
        <v>0.54166666666666696</v>
      </c>
      <c r="AB40" s="58"/>
    </row>
    <row r="41" spans="1:28" x14ac:dyDescent="0.25">
      <c r="A41" s="25">
        <v>45248</v>
      </c>
      <c r="B41" s="26" t="s">
        <v>28</v>
      </c>
      <c r="C41" s="49" t="s">
        <v>50</v>
      </c>
      <c r="D41" s="44" t="s">
        <v>40</v>
      </c>
      <c r="E41" s="47" t="s">
        <v>56</v>
      </c>
      <c r="F41" s="71">
        <v>7.9351851851851849E-4</v>
      </c>
      <c r="G41" s="28">
        <v>7.8993055555555555E-4</v>
      </c>
      <c r="H41" s="77">
        <f t="shared" si="20"/>
        <v>1</v>
      </c>
      <c r="I41" s="30">
        <f t="shared" si="14"/>
        <v>3.5879629629629413E-6</v>
      </c>
      <c r="J41" s="75"/>
      <c r="K41" s="107">
        <v>3.8402777777777784E-4</v>
      </c>
      <c r="L41" s="108"/>
      <c r="M41" s="71">
        <v>7.8993055555555555E-4</v>
      </c>
      <c r="N41" s="107"/>
      <c r="O41" s="108"/>
      <c r="P41" s="108"/>
      <c r="Q41" s="105"/>
      <c r="R41" s="105"/>
      <c r="S41" s="31" t="s">
        <v>104</v>
      </c>
      <c r="T41" s="82">
        <v>3.8402777777777784E-4</v>
      </c>
      <c r="U41" s="33">
        <f t="shared" si="21"/>
        <v>4.0590277777777771E-4</v>
      </c>
      <c r="V41" s="33">
        <v>0.29166666666666702</v>
      </c>
      <c r="W41" s="33">
        <f t="shared" si="8"/>
        <v>0</v>
      </c>
      <c r="X41" s="33">
        <f t="shared" si="9"/>
        <v>0</v>
      </c>
      <c r="Y41" s="33">
        <f t="shared" si="10"/>
        <v>0</v>
      </c>
      <c r="Z41" s="33">
        <f t="shared" si="11"/>
        <v>0</v>
      </c>
      <c r="AA41" s="33">
        <v>0.58333333333333304</v>
      </c>
      <c r="AB41" s="56"/>
    </row>
    <row r="42" spans="1:28" ht="16.5" thickBot="1" x14ac:dyDescent="0.3">
      <c r="A42" s="96">
        <v>45248</v>
      </c>
      <c r="B42" s="97" t="s">
        <v>28</v>
      </c>
      <c r="C42" s="84" t="s">
        <v>47</v>
      </c>
      <c r="D42" s="85" t="s">
        <v>30</v>
      </c>
      <c r="E42" s="86" t="s">
        <v>56</v>
      </c>
      <c r="F42" s="87">
        <v>7.9826388888888883E-4</v>
      </c>
      <c r="G42" s="88">
        <v>8.114583333333333E-4</v>
      </c>
      <c r="H42" s="89">
        <f t="shared" si="20"/>
        <v>0</v>
      </c>
      <c r="I42" s="90">
        <f t="shared" si="14"/>
        <v>1.3194444444444473E-5</v>
      </c>
      <c r="J42" s="91"/>
      <c r="K42" s="109">
        <v>3.9305555555555556E-4</v>
      </c>
      <c r="L42" s="110"/>
      <c r="M42" s="87">
        <v>8.114583333333333E-4</v>
      </c>
      <c r="N42" s="109"/>
      <c r="O42" s="111"/>
      <c r="P42" s="111"/>
      <c r="Q42" s="111"/>
      <c r="R42" s="111"/>
      <c r="S42" s="93" t="s">
        <v>105</v>
      </c>
      <c r="T42" s="92">
        <v>3.9305555555555556E-4</v>
      </c>
      <c r="U42" s="94">
        <f t="shared" si="21"/>
        <v>4.1840277777777774E-4</v>
      </c>
      <c r="V42" s="94">
        <v>0.33333333333333298</v>
      </c>
      <c r="W42" s="94">
        <f t="shared" si="8"/>
        <v>0</v>
      </c>
      <c r="X42" s="94">
        <f t="shared" si="9"/>
        <v>0</v>
      </c>
      <c r="Y42" s="94">
        <f t="shared" si="10"/>
        <v>0</v>
      </c>
      <c r="Z42" s="94">
        <f t="shared" si="11"/>
        <v>0</v>
      </c>
      <c r="AA42" s="94">
        <v>0.625</v>
      </c>
      <c r="AB42" s="95"/>
    </row>
    <row r="43" spans="1:28" x14ac:dyDescent="0.25">
      <c r="A43" s="22">
        <v>45249</v>
      </c>
      <c r="B43" s="23" t="s">
        <v>28</v>
      </c>
      <c r="C43" s="50" t="s">
        <v>42</v>
      </c>
      <c r="D43" s="41" t="s">
        <v>29</v>
      </c>
      <c r="E43" s="51" t="s">
        <v>57</v>
      </c>
      <c r="F43" s="70">
        <v>9.4131944444444439E-4</v>
      </c>
      <c r="G43" s="65">
        <v>9.3946759259259255E-4</v>
      </c>
      <c r="H43" s="79">
        <f t="shared" ref="H43:H56" si="22">IF(G43&lt;F43,1,0)</f>
        <v>1</v>
      </c>
      <c r="I43" s="52">
        <f t="shared" ref="I43:I56" si="23">IF(H43=1,F43-G43,G43-F43)</f>
        <v>1.8518518518518406E-6</v>
      </c>
      <c r="J43" s="74"/>
      <c r="K43" s="112">
        <v>4.5428240740740742E-4</v>
      </c>
      <c r="L43" s="112"/>
      <c r="M43" s="70">
        <v>9.3946759259259255E-4</v>
      </c>
      <c r="N43" s="112"/>
      <c r="O43" s="112"/>
      <c r="P43" s="112"/>
      <c r="Q43" s="102"/>
      <c r="R43" s="102"/>
      <c r="S43" s="68" t="s">
        <v>69</v>
      </c>
      <c r="T43" s="83">
        <v>4.5428240740740742E-4</v>
      </c>
      <c r="U43" s="54">
        <f>M43-K43</f>
        <v>4.8518518518518512E-4</v>
      </c>
      <c r="V43" s="54">
        <v>0.375</v>
      </c>
      <c r="W43" s="54">
        <f t="shared" ref="W43:W44" si="24">O43-N43</f>
        <v>0</v>
      </c>
      <c r="X43" s="54">
        <f t="shared" ref="X43:X56" si="25">P43-O43</f>
        <v>0</v>
      </c>
      <c r="Y43" s="54">
        <f t="shared" ref="Y43:Y56" si="26">Q43-P43</f>
        <v>0</v>
      </c>
      <c r="Z43" s="54">
        <f t="shared" ref="Z43:Z56" si="27">R43-Q43</f>
        <v>0</v>
      </c>
      <c r="AA43" s="54">
        <v>0.66666666666666696</v>
      </c>
      <c r="AB43" s="55"/>
    </row>
    <row r="44" spans="1:28" x14ac:dyDescent="0.25">
      <c r="A44" s="25">
        <v>45249</v>
      </c>
      <c r="B44" s="26" t="s">
        <v>28</v>
      </c>
      <c r="C44" s="46" t="s">
        <v>43</v>
      </c>
      <c r="D44" s="42" t="s">
        <v>29</v>
      </c>
      <c r="E44" s="35" t="s">
        <v>57</v>
      </c>
      <c r="F44" s="71">
        <v>8.6215277777777777E-4</v>
      </c>
      <c r="G44" s="28">
        <v>8.7430555555555558E-4</v>
      </c>
      <c r="H44" s="29">
        <f t="shared" si="22"/>
        <v>0</v>
      </c>
      <c r="I44" s="30">
        <f t="shared" si="23"/>
        <v>1.2152777777777813E-5</v>
      </c>
      <c r="J44" s="75"/>
      <c r="K44" s="107">
        <v>4.2731481481481483E-4</v>
      </c>
      <c r="L44" s="107"/>
      <c r="M44" s="71">
        <v>8.7430555555555558E-4</v>
      </c>
      <c r="N44" s="107"/>
      <c r="O44" s="107"/>
      <c r="P44" s="107"/>
      <c r="Q44" s="105"/>
      <c r="R44" s="105"/>
      <c r="S44" s="31" t="s">
        <v>70</v>
      </c>
      <c r="T44" s="82">
        <v>4.2731481481481483E-4</v>
      </c>
      <c r="U44" s="33">
        <f t="shared" ref="U44:U49" si="28">M44-K44</f>
        <v>4.4699074074074075E-4</v>
      </c>
      <c r="V44" s="33">
        <v>0.41666666666666702</v>
      </c>
      <c r="W44" s="33">
        <f t="shared" si="24"/>
        <v>0</v>
      </c>
      <c r="X44" s="33">
        <f t="shared" si="25"/>
        <v>0</v>
      </c>
      <c r="Y44" s="33">
        <f t="shared" si="26"/>
        <v>0</v>
      </c>
      <c r="Z44" s="33">
        <f t="shared" si="27"/>
        <v>0</v>
      </c>
      <c r="AA44" s="33">
        <v>0.70833333333333304</v>
      </c>
      <c r="AB44" s="56"/>
    </row>
    <row r="45" spans="1:28" x14ac:dyDescent="0.25">
      <c r="A45" s="25">
        <v>45249</v>
      </c>
      <c r="B45" s="26" t="s">
        <v>28</v>
      </c>
      <c r="C45" s="49" t="s">
        <v>44</v>
      </c>
      <c r="D45" s="43" t="s">
        <v>31</v>
      </c>
      <c r="E45" s="47" t="s">
        <v>57</v>
      </c>
      <c r="F45" s="71">
        <v>1.0137731481481482E-3</v>
      </c>
      <c r="G45" s="30">
        <v>1.0119212962962964E-3</v>
      </c>
      <c r="H45" s="77">
        <f t="shared" ref="H45:H51" si="29">IF(G45&lt;F45,1,0)</f>
        <v>1</v>
      </c>
      <c r="I45" s="30">
        <f t="shared" ref="I45:I51" si="30">IF(H45=1,F45-G45,G45-F45)</f>
        <v>1.8518518518518406E-6</v>
      </c>
      <c r="J45" s="75"/>
      <c r="K45" s="107">
        <v>4.8356481481481487E-4</v>
      </c>
      <c r="L45" s="108"/>
      <c r="M45" s="114">
        <v>1.0119212962962964E-3</v>
      </c>
      <c r="N45" s="107"/>
      <c r="O45" s="108"/>
      <c r="P45" s="108"/>
      <c r="Q45" s="105"/>
      <c r="R45" s="105"/>
      <c r="S45" s="31" t="s">
        <v>107</v>
      </c>
      <c r="T45" s="82">
        <v>4.8356481481481487E-4</v>
      </c>
      <c r="U45" s="33">
        <f t="shared" si="28"/>
        <v>5.2835648148148143E-4</v>
      </c>
      <c r="V45" s="33">
        <v>0.45833333333333298</v>
      </c>
      <c r="W45" s="33">
        <f t="shared" ref="T45:Z51" si="31">O45-N45</f>
        <v>0</v>
      </c>
      <c r="X45" s="33">
        <f t="shared" si="31"/>
        <v>0</v>
      </c>
      <c r="Y45" s="33">
        <f t="shared" si="31"/>
        <v>0</v>
      </c>
      <c r="Z45" s="33">
        <f t="shared" si="31"/>
        <v>0</v>
      </c>
      <c r="AA45" s="33">
        <v>0.75</v>
      </c>
      <c r="AB45" s="57"/>
    </row>
    <row r="46" spans="1:28" x14ac:dyDescent="0.25">
      <c r="A46" s="25">
        <v>45249</v>
      </c>
      <c r="B46" s="26" t="s">
        <v>28</v>
      </c>
      <c r="C46" s="49" t="s">
        <v>48</v>
      </c>
      <c r="D46" s="31" t="s">
        <v>33</v>
      </c>
      <c r="E46" s="35" t="s">
        <v>57</v>
      </c>
      <c r="F46" s="71">
        <v>8.5277777777777782E-4</v>
      </c>
      <c r="G46" s="28">
        <v>8.4444444444444443E-4</v>
      </c>
      <c r="H46" s="77">
        <f t="shared" si="29"/>
        <v>1</v>
      </c>
      <c r="I46" s="30">
        <f t="shared" si="30"/>
        <v>8.3333333333333913E-6</v>
      </c>
      <c r="J46" s="75"/>
      <c r="K46" s="107">
        <v>4.0092592592592594E-4</v>
      </c>
      <c r="L46" s="107"/>
      <c r="M46" s="71">
        <v>8.4444444444444443E-4</v>
      </c>
      <c r="N46" s="107"/>
      <c r="O46" s="105"/>
      <c r="P46" s="105"/>
      <c r="Q46" s="105"/>
      <c r="R46" s="105"/>
      <c r="S46" s="80" t="s">
        <v>71</v>
      </c>
      <c r="T46" s="82">
        <v>4.0092592592592594E-4</v>
      </c>
      <c r="U46" s="33">
        <f t="shared" si="28"/>
        <v>4.4351851851851849E-4</v>
      </c>
      <c r="V46" s="33">
        <v>0.5</v>
      </c>
      <c r="W46" s="33">
        <f t="shared" si="31"/>
        <v>0</v>
      </c>
      <c r="X46" s="33">
        <f t="shared" si="31"/>
        <v>0</v>
      </c>
      <c r="Y46" s="33">
        <f t="shared" si="31"/>
        <v>0</v>
      </c>
      <c r="Z46" s="33">
        <f t="shared" si="31"/>
        <v>0</v>
      </c>
      <c r="AA46" s="33">
        <v>0.79166666666666696</v>
      </c>
      <c r="AB46" s="56"/>
    </row>
    <row r="47" spans="1:28" x14ac:dyDescent="0.25">
      <c r="A47" s="25">
        <v>45249</v>
      </c>
      <c r="B47" s="26" t="s">
        <v>28</v>
      </c>
      <c r="C47" s="49" t="s">
        <v>45</v>
      </c>
      <c r="D47" s="43" t="s">
        <v>30</v>
      </c>
      <c r="E47" s="35" t="s">
        <v>57</v>
      </c>
      <c r="F47" s="71">
        <v>9.1226851851851853E-4</v>
      </c>
      <c r="G47" s="28">
        <v>8.3587962962962956E-4</v>
      </c>
      <c r="H47" s="77">
        <f t="shared" si="29"/>
        <v>1</v>
      </c>
      <c r="I47" s="30">
        <f t="shared" si="30"/>
        <v>7.6388888888888969E-5</v>
      </c>
      <c r="J47" s="75"/>
      <c r="K47" s="107">
        <v>4.0011574074074076E-4</v>
      </c>
      <c r="L47" s="108"/>
      <c r="M47" s="71">
        <v>8.3587962962962956E-4</v>
      </c>
      <c r="N47" s="107"/>
      <c r="O47" s="108"/>
      <c r="P47" s="108"/>
      <c r="Q47" s="105"/>
      <c r="R47" s="105"/>
      <c r="S47" s="31" t="s">
        <v>74</v>
      </c>
      <c r="T47" s="82">
        <v>4.0011574074074076E-4</v>
      </c>
      <c r="U47" s="33">
        <f t="shared" si="28"/>
        <v>4.357638888888888E-4</v>
      </c>
      <c r="V47" s="33">
        <v>0.54166666666666696</v>
      </c>
      <c r="W47" s="33">
        <f t="shared" si="31"/>
        <v>0</v>
      </c>
      <c r="X47" s="33">
        <f t="shared" si="31"/>
        <v>0</v>
      </c>
      <c r="Y47" s="33">
        <f t="shared" si="31"/>
        <v>0</v>
      </c>
      <c r="Z47" s="33">
        <f t="shared" si="31"/>
        <v>0</v>
      </c>
      <c r="AA47" s="33">
        <v>0.83333333333333304</v>
      </c>
      <c r="AB47" s="56"/>
    </row>
    <row r="48" spans="1:28" x14ac:dyDescent="0.25">
      <c r="A48" s="25">
        <v>45249</v>
      </c>
      <c r="B48" s="26" t="s">
        <v>28</v>
      </c>
      <c r="C48" s="49" t="s">
        <v>46</v>
      </c>
      <c r="D48" s="45" t="s">
        <v>33</v>
      </c>
      <c r="E48" s="35" t="s">
        <v>57</v>
      </c>
      <c r="F48" s="71">
        <v>8.0706018518518529E-4</v>
      </c>
      <c r="G48" s="30">
        <v>8.1192129629629626E-4</v>
      </c>
      <c r="H48" s="29">
        <f t="shared" si="29"/>
        <v>0</v>
      </c>
      <c r="I48" s="30">
        <f t="shared" si="30"/>
        <v>4.8611111111109733E-6</v>
      </c>
      <c r="J48" s="75"/>
      <c r="K48" s="107">
        <v>3.8622685185185179E-4</v>
      </c>
      <c r="L48" s="108"/>
      <c r="M48" s="114">
        <v>8.1192129629629626E-4</v>
      </c>
      <c r="N48" s="107"/>
      <c r="O48" s="108"/>
      <c r="P48" s="108"/>
      <c r="Q48" s="105"/>
      <c r="R48" s="105"/>
      <c r="S48" s="31" t="s">
        <v>73</v>
      </c>
      <c r="T48" s="82">
        <v>3.8622685185185179E-4</v>
      </c>
      <c r="U48" s="33">
        <f t="shared" si="28"/>
        <v>4.2569444444444447E-4</v>
      </c>
      <c r="V48" s="33">
        <v>0.58333333333333304</v>
      </c>
      <c r="W48" s="33">
        <f t="shared" si="31"/>
        <v>0</v>
      </c>
      <c r="X48" s="33">
        <f t="shared" si="31"/>
        <v>0</v>
      </c>
      <c r="Y48" s="33">
        <f t="shared" si="31"/>
        <v>0</v>
      </c>
      <c r="Z48" s="33">
        <f t="shared" si="31"/>
        <v>0</v>
      </c>
      <c r="AA48" s="33">
        <v>0.875</v>
      </c>
      <c r="AB48" s="57"/>
    </row>
    <row r="49" spans="1:28" x14ac:dyDescent="0.25">
      <c r="A49" s="25">
        <v>45249</v>
      </c>
      <c r="B49" s="26" t="s">
        <v>28</v>
      </c>
      <c r="C49" s="49" t="s">
        <v>52</v>
      </c>
      <c r="D49" s="44" t="s">
        <v>33</v>
      </c>
      <c r="E49" s="35" t="s">
        <v>57</v>
      </c>
      <c r="F49" s="71">
        <v>6.7627314814814818E-4</v>
      </c>
      <c r="G49" s="28">
        <v>6.7465277777777782E-4</v>
      </c>
      <c r="H49" s="77">
        <f t="shared" si="29"/>
        <v>1</v>
      </c>
      <c r="I49" s="30">
        <f t="shared" si="30"/>
        <v>1.6203703703703606E-6</v>
      </c>
      <c r="J49" s="75"/>
      <c r="K49" s="107">
        <v>3.1585648148148147E-4</v>
      </c>
      <c r="L49" s="108"/>
      <c r="M49" s="71">
        <v>6.7465277777777782E-4</v>
      </c>
      <c r="N49" s="107"/>
      <c r="O49" s="108"/>
      <c r="P49" s="108"/>
      <c r="Q49" s="105"/>
      <c r="R49" s="105"/>
      <c r="S49" s="31" t="s">
        <v>72</v>
      </c>
      <c r="T49" s="82">
        <v>3.1585648148148147E-4</v>
      </c>
      <c r="U49" s="33">
        <f t="shared" si="28"/>
        <v>3.5879629629629635E-4</v>
      </c>
      <c r="V49" s="33">
        <v>0.625</v>
      </c>
      <c r="W49" s="33">
        <f t="shared" si="31"/>
        <v>0</v>
      </c>
      <c r="X49" s="33">
        <f t="shared" si="31"/>
        <v>0</v>
      </c>
      <c r="Y49" s="33">
        <f t="shared" si="31"/>
        <v>0</v>
      </c>
      <c r="Z49" s="33">
        <f t="shared" si="31"/>
        <v>0</v>
      </c>
      <c r="AA49" s="33">
        <v>0.91666666666666696</v>
      </c>
      <c r="AB49" s="56"/>
    </row>
    <row r="50" spans="1:28" x14ac:dyDescent="0.25">
      <c r="A50" s="25">
        <v>45249</v>
      </c>
      <c r="B50" s="26" t="s">
        <v>28</v>
      </c>
      <c r="C50" s="49" t="s">
        <v>51</v>
      </c>
      <c r="D50" s="44" t="s">
        <v>39</v>
      </c>
      <c r="E50" s="47" t="s">
        <v>63</v>
      </c>
      <c r="F50" s="71">
        <v>7.7453703703703701E-4</v>
      </c>
      <c r="G50" s="30">
        <v>7.8888888888888899E-4</v>
      </c>
      <c r="H50" s="29">
        <f t="shared" si="29"/>
        <v>0</v>
      </c>
      <c r="I50" s="30">
        <f t="shared" si="30"/>
        <v>1.4351851851851982E-5</v>
      </c>
      <c r="J50" s="75"/>
      <c r="K50" s="107"/>
      <c r="L50" s="108"/>
      <c r="M50" s="107"/>
      <c r="N50" s="107"/>
      <c r="O50" s="108"/>
      <c r="P50" s="108"/>
      <c r="Q50" s="105"/>
      <c r="R50" s="105"/>
      <c r="S50" s="31" t="s">
        <v>92</v>
      </c>
      <c r="T50" s="33">
        <f t="shared" si="31"/>
        <v>0</v>
      </c>
      <c r="U50" s="33">
        <f t="shared" si="31"/>
        <v>0</v>
      </c>
      <c r="V50" s="33">
        <v>0.66666666666666696</v>
      </c>
      <c r="W50" s="33">
        <f t="shared" si="31"/>
        <v>0</v>
      </c>
      <c r="X50" s="33">
        <f t="shared" si="31"/>
        <v>0</v>
      </c>
      <c r="Y50" s="33">
        <f t="shared" si="31"/>
        <v>0</v>
      </c>
      <c r="Z50" s="33">
        <f t="shared" si="31"/>
        <v>0</v>
      </c>
      <c r="AA50" s="33">
        <v>0.95833333333333304</v>
      </c>
      <c r="AB50" s="57"/>
    </row>
    <row r="51" spans="1:28" x14ac:dyDescent="0.25">
      <c r="A51" s="25">
        <v>45249</v>
      </c>
      <c r="B51" s="26" t="s">
        <v>28</v>
      </c>
      <c r="C51" s="49" t="s">
        <v>49</v>
      </c>
      <c r="D51" s="31" t="s">
        <v>39</v>
      </c>
      <c r="E51" s="47" t="s">
        <v>63</v>
      </c>
      <c r="F51" s="71">
        <v>4.7754629629629628E-4</v>
      </c>
      <c r="G51" s="28">
        <v>5.1250000000000004E-4</v>
      </c>
      <c r="H51" s="29">
        <f t="shared" si="29"/>
        <v>0</v>
      </c>
      <c r="I51" s="30">
        <f t="shared" si="30"/>
        <v>3.4953703703703763E-5</v>
      </c>
      <c r="J51" s="75"/>
      <c r="K51" s="107"/>
      <c r="L51" s="105"/>
      <c r="M51" s="107"/>
      <c r="N51" s="107"/>
      <c r="O51" s="105"/>
      <c r="P51" s="105"/>
      <c r="Q51" s="105"/>
      <c r="R51" s="105"/>
      <c r="S51" s="31" t="s">
        <v>79</v>
      </c>
      <c r="T51" s="33">
        <f t="shared" si="31"/>
        <v>0</v>
      </c>
      <c r="U51" s="33">
        <f t="shared" si="31"/>
        <v>0</v>
      </c>
      <c r="V51" s="33">
        <f t="shared" si="31"/>
        <v>0</v>
      </c>
      <c r="W51" s="33">
        <f t="shared" si="31"/>
        <v>0</v>
      </c>
      <c r="X51" s="33">
        <f t="shared" si="31"/>
        <v>0</v>
      </c>
      <c r="Y51" s="33">
        <f t="shared" si="31"/>
        <v>0</v>
      </c>
      <c r="Z51" s="33">
        <f t="shared" si="31"/>
        <v>0</v>
      </c>
      <c r="AA51" s="33">
        <v>1</v>
      </c>
      <c r="AB51" s="56"/>
    </row>
    <row r="52" spans="1:28" x14ac:dyDescent="0.25">
      <c r="A52" s="25">
        <v>45249</v>
      </c>
      <c r="B52" s="26" t="s">
        <v>28</v>
      </c>
      <c r="C52" s="46" t="s">
        <v>43</v>
      </c>
      <c r="D52" s="42" t="s">
        <v>38</v>
      </c>
      <c r="E52" s="35" t="s">
        <v>60</v>
      </c>
      <c r="F52" s="71">
        <v>2.1450231481481481E-3</v>
      </c>
      <c r="G52" s="30">
        <v>2.1489583333333334E-3</v>
      </c>
      <c r="H52" s="29">
        <f t="shared" si="22"/>
        <v>0</v>
      </c>
      <c r="I52" s="30">
        <f t="shared" si="23"/>
        <v>3.9351851851853782E-6</v>
      </c>
      <c r="J52" s="75"/>
      <c r="K52" s="107">
        <v>4.9942129629629631E-4</v>
      </c>
      <c r="L52" s="107"/>
      <c r="M52" s="107"/>
      <c r="N52" s="107"/>
      <c r="O52" s="107"/>
      <c r="P52" s="107"/>
      <c r="Q52" s="105"/>
      <c r="R52" s="105"/>
      <c r="S52" s="31" t="s">
        <v>108</v>
      </c>
      <c r="T52" s="82">
        <v>4.9942129629629631E-4</v>
      </c>
      <c r="U52" s="33">
        <v>5.2893518518518524E-4</v>
      </c>
      <c r="V52" s="33">
        <v>6.4652777777777777E-4</v>
      </c>
      <c r="W52" s="33">
        <v>4.7407407407407402E-4</v>
      </c>
      <c r="X52" s="33">
        <f t="shared" si="25"/>
        <v>0</v>
      </c>
      <c r="Y52" s="33">
        <f t="shared" si="26"/>
        <v>0</v>
      </c>
      <c r="Z52" s="33">
        <f t="shared" si="27"/>
        <v>0</v>
      </c>
      <c r="AA52" s="33">
        <v>1.0416666666666701</v>
      </c>
      <c r="AB52" s="57"/>
    </row>
    <row r="53" spans="1:28" x14ac:dyDescent="0.25">
      <c r="A53" s="25">
        <v>45249</v>
      </c>
      <c r="B53" s="26" t="s">
        <v>28</v>
      </c>
      <c r="C53" s="49" t="s">
        <v>48</v>
      </c>
      <c r="D53" s="31" t="s">
        <v>35</v>
      </c>
      <c r="E53" s="35" t="s">
        <v>60</v>
      </c>
      <c r="F53" s="71">
        <v>2.2478009259259261E-3</v>
      </c>
      <c r="G53" s="30">
        <v>2.2547453703703705E-3</v>
      </c>
      <c r="H53" s="29">
        <f>IF(G53&lt;F53,1,0)</f>
        <v>0</v>
      </c>
      <c r="I53" s="30">
        <f>IF(H53=1,F53-G53,G53-F53)</f>
        <v>6.9444444444444024E-6</v>
      </c>
      <c r="J53" s="75"/>
      <c r="K53" s="107">
        <v>4.9432870370370375E-4</v>
      </c>
      <c r="L53" s="107"/>
      <c r="M53" s="107"/>
      <c r="N53" s="107"/>
      <c r="O53" s="105"/>
      <c r="P53" s="105"/>
      <c r="Q53" s="105"/>
      <c r="R53" s="105"/>
      <c r="S53" s="31" t="s">
        <v>109</v>
      </c>
      <c r="T53" s="33">
        <v>4.9432870370370375E-4</v>
      </c>
      <c r="U53" s="33">
        <v>5.6342592592592588E-4</v>
      </c>
      <c r="V53" s="33">
        <v>7.1666666666666667E-4</v>
      </c>
      <c r="W53" s="33">
        <v>4.8032407407407404E-4</v>
      </c>
      <c r="X53" s="33">
        <f t="shared" ref="X53:Z53" si="32">P53-O53</f>
        <v>0</v>
      </c>
      <c r="Y53" s="33">
        <f t="shared" si="32"/>
        <v>0</v>
      </c>
      <c r="Z53" s="33">
        <f t="shared" si="32"/>
        <v>0</v>
      </c>
      <c r="AA53" s="33">
        <v>1.0833333333333299</v>
      </c>
      <c r="AB53" s="57"/>
    </row>
    <row r="54" spans="1:28" x14ac:dyDescent="0.25">
      <c r="A54" s="25">
        <v>45249</v>
      </c>
      <c r="B54" s="26" t="s">
        <v>28</v>
      </c>
      <c r="C54" s="49" t="s">
        <v>45</v>
      </c>
      <c r="D54" s="44" t="s">
        <v>34</v>
      </c>
      <c r="E54" s="35" t="s">
        <v>60</v>
      </c>
      <c r="F54" s="71">
        <v>2.0918981481481479E-3</v>
      </c>
      <c r="G54" s="40">
        <v>2.0472222222222224E-3</v>
      </c>
      <c r="H54" s="77">
        <f t="shared" si="22"/>
        <v>1</v>
      </c>
      <c r="I54" s="30">
        <f t="shared" si="23"/>
        <v>4.4675925925925439E-5</v>
      </c>
      <c r="J54" s="75"/>
      <c r="K54" s="107">
        <v>4.4340277777777781E-4</v>
      </c>
      <c r="L54" s="108"/>
      <c r="M54" s="107"/>
      <c r="N54" s="107"/>
      <c r="O54" s="108"/>
      <c r="P54" s="108"/>
      <c r="Q54" s="105"/>
      <c r="R54" s="105"/>
      <c r="S54" s="31" t="s">
        <v>110</v>
      </c>
      <c r="T54" s="33">
        <v>4.4340277777777781E-4</v>
      </c>
      <c r="U54" s="33">
        <v>5.1990740740740741E-4</v>
      </c>
      <c r="V54" s="33">
        <v>6.0752314814814816E-4</v>
      </c>
      <c r="W54" s="33">
        <v>4.7638888888888883E-4</v>
      </c>
      <c r="X54" s="33">
        <f t="shared" si="25"/>
        <v>0</v>
      </c>
      <c r="Y54" s="33">
        <f t="shared" si="26"/>
        <v>0</v>
      </c>
      <c r="Z54" s="33">
        <f t="shared" si="27"/>
        <v>0</v>
      </c>
      <c r="AA54" s="33">
        <v>1.125</v>
      </c>
      <c r="AB54" s="58"/>
    </row>
    <row r="55" spans="1:28" x14ac:dyDescent="0.25">
      <c r="A55" s="25">
        <v>45249</v>
      </c>
      <c r="B55" s="26" t="s">
        <v>28</v>
      </c>
      <c r="C55" s="49" t="s">
        <v>46</v>
      </c>
      <c r="D55" s="44" t="s">
        <v>35</v>
      </c>
      <c r="E55" s="35" t="s">
        <v>60</v>
      </c>
      <c r="F55" s="71">
        <v>2.0942129629629631E-3</v>
      </c>
      <c r="G55" s="30">
        <v>2.1655092592592589E-3</v>
      </c>
      <c r="H55" s="29">
        <f t="shared" si="22"/>
        <v>0</v>
      </c>
      <c r="I55" s="30">
        <f t="shared" si="23"/>
        <v>7.1296296296295865E-5</v>
      </c>
      <c r="J55" s="75"/>
      <c r="K55" s="107">
        <v>4.346064814814814E-4</v>
      </c>
      <c r="L55" s="108"/>
      <c r="M55" s="107"/>
      <c r="N55" s="107"/>
      <c r="O55" s="108"/>
      <c r="P55" s="108"/>
      <c r="Q55" s="105"/>
      <c r="R55" s="105"/>
      <c r="S55" s="31" t="s">
        <v>111</v>
      </c>
      <c r="T55" s="33">
        <v>4.346064814814814E-4</v>
      </c>
      <c r="U55" s="33">
        <v>5.5312500000000001E-4</v>
      </c>
      <c r="V55" s="33">
        <v>6.9641203703703694E-4</v>
      </c>
      <c r="W55" s="33">
        <v>4.8136574074074076E-4</v>
      </c>
      <c r="X55" s="33">
        <f t="shared" si="25"/>
        <v>0</v>
      </c>
      <c r="Y55" s="33">
        <f t="shared" si="26"/>
        <v>0</v>
      </c>
      <c r="Z55" s="33">
        <f t="shared" si="27"/>
        <v>0</v>
      </c>
      <c r="AA55" s="33">
        <v>1.1666666666666701</v>
      </c>
      <c r="AB55" s="56"/>
    </row>
    <row r="56" spans="1:28" ht="16.5" thickBot="1" x14ac:dyDescent="0.3">
      <c r="A56" s="36">
        <v>45249</v>
      </c>
      <c r="B56" s="37" t="s">
        <v>28</v>
      </c>
      <c r="C56" s="59" t="s">
        <v>47</v>
      </c>
      <c r="D56" s="39" t="s">
        <v>34</v>
      </c>
      <c r="E56" s="38" t="s">
        <v>60</v>
      </c>
      <c r="F56" s="72">
        <v>1.6550925925925926E-3</v>
      </c>
      <c r="G56" s="60">
        <v>1.6452546296296295E-3</v>
      </c>
      <c r="H56" s="78">
        <f t="shared" si="22"/>
        <v>1</v>
      </c>
      <c r="I56" s="61">
        <f t="shared" si="23"/>
        <v>9.8379629629630119E-6</v>
      </c>
      <c r="J56" s="76"/>
      <c r="K56" s="116">
        <v>3.452546296296296E-4</v>
      </c>
      <c r="L56" s="117"/>
      <c r="M56" s="116"/>
      <c r="N56" s="116"/>
      <c r="O56" s="118"/>
      <c r="P56" s="118"/>
      <c r="Q56" s="118"/>
      <c r="R56" s="118"/>
      <c r="S56" s="81" t="s">
        <v>112</v>
      </c>
      <c r="T56" s="62">
        <v>3.452546296296296E-4</v>
      </c>
      <c r="U56" s="62">
        <v>4.4513888888888885E-4</v>
      </c>
      <c r="V56" s="62">
        <v>4.6388888888888885E-4</v>
      </c>
      <c r="W56" s="62">
        <v>3.9097222222222224E-4</v>
      </c>
      <c r="X56" s="62">
        <f t="shared" si="25"/>
        <v>0</v>
      </c>
      <c r="Y56" s="62">
        <f t="shared" si="26"/>
        <v>0</v>
      </c>
      <c r="Z56" s="62">
        <f t="shared" si="27"/>
        <v>0</v>
      </c>
      <c r="AA56" s="62">
        <v>1.2083333333333299</v>
      </c>
      <c r="AB56" s="69"/>
    </row>
  </sheetData>
  <autoFilter ref="A3:AB58" xr:uid="{3EFF88A0-7DBD-F649-BCF8-0EC635692B8E}"/>
  <mergeCells count="1">
    <mergeCell ref="A1:F1"/>
  </mergeCells>
  <phoneticPr fontId="11" type="noConversion"/>
  <dataValidations count="5">
    <dataValidation type="list" allowBlank="1" showInputMessage="1" sqref="D49:D56 D4:D47" xr:uid="{474EBE3D-AD45-4DEA-BE43-90EED29D81AD}">
      <formula1>$P$52:$P$59</formula1>
      <formula2>0</formula2>
    </dataValidation>
    <dataValidation allowBlank="1" showInputMessage="1" sqref="F4:F56" xr:uid="{9C4B5B7F-0D71-496A-8688-AC0B8CD237DA}">
      <formula1>0</formula1>
      <formula2>0</formula2>
    </dataValidation>
    <dataValidation type="list" allowBlank="1" showInputMessage="1" sqref="O4:O56" xr:uid="{8EFCCE9E-256A-40D7-B392-E9A4B31A173A}">
      <formula1>#REF!</formula1>
      <formula2>0</formula2>
    </dataValidation>
    <dataValidation type="list" allowBlank="1" showInputMessage="1" showErrorMessage="1" sqref="L4:L56" xr:uid="{D3AFB9D6-4758-4C35-ACA7-9414A7AC9D93}">
      <formula1>$L$52:$L$53</formula1>
      <formula2>0</formula2>
    </dataValidation>
    <dataValidation type="list" allowBlank="1" showInputMessage="1" sqref="P4:P56" xr:uid="{C2B77988-42C0-49EA-BF1C-8EB0F4E9DD74}">
      <formula1>$E$52:$E$56</formula1>
      <formula2>0</formula2>
    </dataValidation>
  </dataValidation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0a1032-36d6-4712-9895-2eb80f661f94">
      <Terms xmlns="http://schemas.microsoft.com/office/infopath/2007/PartnerControls"/>
    </lcf76f155ced4ddcb4097134ff3c332f>
    <TaxCatchAll xmlns="c105f506-5936-4e48-94e1-04cd949c5e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4DD362F7882E4F9AA828538AC4F471" ma:contentTypeVersion="17" ma:contentTypeDescription="Vytvoří nový dokument" ma:contentTypeScope="" ma:versionID="1b5804da8b4bcc8259b675d480af3ebb">
  <xsd:schema xmlns:xsd="http://www.w3.org/2001/XMLSchema" xmlns:xs="http://www.w3.org/2001/XMLSchema" xmlns:p="http://schemas.microsoft.com/office/2006/metadata/properties" xmlns:ns2="0c0a1032-36d6-4712-9895-2eb80f661f94" xmlns:ns3="c105f506-5936-4e48-94e1-04cd949c5e42" targetNamespace="http://schemas.microsoft.com/office/2006/metadata/properties" ma:root="true" ma:fieldsID="85fbae4b6f0897a04af6bd2e027c8881" ns2:_="" ns3:_="">
    <xsd:import namespace="0c0a1032-36d6-4712-9895-2eb80f661f94"/>
    <xsd:import namespace="c105f506-5936-4e48-94e1-04cd949c5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a1032-36d6-4712-9895-2eb80f661f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Značky obrázků" ma:readOnly="false" ma:fieldId="{5cf76f15-5ced-4ddc-b409-7134ff3c332f}" ma:taxonomyMulti="true" ma:sspId="d9033aa7-a248-44dc-b113-18817cda04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5f506-5936-4e48-94e1-04cd949c5e4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2a1bb9e-3324-4bef-89bc-f1c4a0eaf20f}" ma:internalName="TaxCatchAll" ma:showField="CatchAllData" ma:web="c105f506-5936-4e48-94e1-04cd949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8B17F7-2225-4DBC-9C3B-3CD3FF6D4200}">
  <ds:schemaRefs>
    <ds:schemaRef ds:uri="http://schemas.microsoft.com/office/2006/metadata/properties"/>
    <ds:schemaRef ds:uri="http://schemas.microsoft.com/office/infopath/2007/PartnerControls"/>
    <ds:schemaRef ds:uri="0c0a1032-36d6-4712-9895-2eb80f661f94"/>
    <ds:schemaRef ds:uri="c105f506-5936-4e48-94e1-04cd949c5e42"/>
  </ds:schemaRefs>
</ds:datastoreItem>
</file>

<file path=customXml/itemProps2.xml><?xml version="1.0" encoding="utf-8"?>
<ds:datastoreItem xmlns:ds="http://schemas.openxmlformats.org/officeDocument/2006/customXml" ds:itemID="{BC326FD5-27AB-47C3-BA81-B2FD9C3D04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0a1032-36d6-4712-9895-2eb80f661f94"/>
    <ds:schemaRef ds:uri="c105f506-5936-4e48-94e1-04cd949c5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8CA951-0A4F-4DF5-9E59-F00711E019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Alžběta Řehořková</dc:creator>
  <cp:lastModifiedBy>Alžběta Řehořková</cp:lastModifiedBy>
  <dcterms:created xsi:type="dcterms:W3CDTF">2023-11-01T14:40:41Z</dcterms:created>
  <dcterms:modified xsi:type="dcterms:W3CDTF">2023-11-22T12:57:35Z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0x010100314DD362F7882E4F9AA828538AC4F471</vt:lpwstr>
  </property>
  <property fmtid="{D5CDD505-2E9C-101B-9397-08002B2CF9AE}" pid="3" name="MediaServiceImageTags">
    <vt:lpwstr/>
  </property>
</Properties>
</file>